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D37" i="3"/>
  <c r="D36"/>
  <c r="D35" l="1"/>
  <c r="D28"/>
  <c r="D27"/>
  <c r="D18"/>
  <c r="D32"/>
  <c r="D17"/>
  <c r="D12"/>
  <c r="D31"/>
  <c r="D33"/>
  <c r="D25"/>
  <c r="D13"/>
  <c r="D9"/>
  <c r="D24"/>
  <c r="D38" l="1"/>
</calcChain>
</file>

<file path=xl/sharedStrings.xml><?xml version="1.0" encoding="utf-8"?>
<sst xmlns="http://schemas.openxmlformats.org/spreadsheetml/2006/main" count="66" uniqueCount="59">
  <si>
    <t>Сумма на год</t>
  </si>
  <si>
    <t>Возврат бюджетных кредитов, предоставленных юридическим лицам из бюджетов муниципальных районов в валюте Российской Федерации (досрочный завоз)</t>
  </si>
  <si>
    <t>Предоставление бюджетных кредитов юридическим лицам из бюджетов муниципальных районов в валюте Российской Федерации (досрочный завоз)</t>
  </si>
  <si>
    <t>Источники внутреннего финансирования дефицита бюджета муниципального образования Кондинский район на 2012 год</t>
  </si>
  <si>
    <t>(тыс.руб)</t>
  </si>
  <si>
    <t>Код</t>
  </si>
  <si>
    <t>Наименование групп, подгрупп, статей, подстатей, элементов,программ(подпрограмм),кодов экономической классификации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</si>
  <si>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</si>
  <si>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</si>
  <si>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</si>
  <si>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</si>
  <si>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</si>
  <si>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</si>
  <si>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</si>
  <si>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</si>
  <si>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</si>
  <si>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</si>
  <si>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000 01 03 00 00 05 0000 710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</si>
  <si>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 (досрочный завоз) </t>
  </si>
  <si>
    <t>Получение бюджетных кредитов от других бюджетов бюджетной системы Российской Федерации бюджетами муниципальных районов для покрытия временных кассовых разрывов, возникающих при исполнении местных бюджетов</t>
  </si>
  <si>
    <t>Получение бюджетных кредитов от других бюджетов бюджетной системы Российской Федерации бюджетами муниципальных районов для покрытия расходов, связанных с ликвидацией стихийных бедствий и чрезвычайных ситуаций, иных целей, предусмотренных актами органов ис</t>
  </si>
  <si>
    <t>000 01 03 00 00 00 0000 800</t>
  </si>
  <si>
    <t>Погашение бюджетных кредитов, полученных  от других бюджетов бюджетной системы Российской Федерации в валюте Российской Федерации</t>
  </si>
  <si>
    <t>000 01 03 00 00 05 0000 810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</si>
  <si>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(досрочный завоз) 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</si>
  <si>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 для покрытия временных кассовых разрывов, возникающих при исполнении местных бюджетов</t>
  </si>
  <si>
    <t xml:space="preserve">Погашение бюджетами муниципальных районов кредитов, полученных от других бюджетов бюджетной системы Российской Федерации для покрытия расходов, связанных с ликвидацией стихийных бедствий и чрезвычайных ситуаций, иных целей, предусмотренных актами органов </t>
  </si>
  <si>
    <t>000 01 05 00 00 00 0000 000</t>
  </si>
  <si>
    <t>Изменение остатков средств на счетах по учету средств бюджета района</t>
  </si>
  <si>
    <t xml:space="preserve">000 01 05 02 01 05 0000 000 </t>
  </si>
  <si>
    <t>Прочие остатки средств бюджета района</t>
  </si>
  <si>
    <t xml:space="preserve">000 01 05 02 01 05 0000 510 </t>
  </si>
  <si>
    <t>Увеличение прочих остатков денежных средств бюджетов муниципальных районов</t>
  </si>
  <si>
    <t>000 01 06 00 00 00 0000 000</t>
  </si>
  <si>
    <t xml:space="preserve">Иные источники внутреннего финансирования дефицитов бюджетов </t>
  </si>
  <si>
    <t>000 01 06 04 00 00 0000 000</t>
  </si>
  <si>
    <t xml:space="preserve">Исполнение государственных и муниципальных гарантий в валюте Российской Федерации </t>
  </si>
  <si>
    <t>000 01 06 04 00 05 0000 810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</si>
  <si>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муниципальных районов ведет к  воникновению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</si>
  <si>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</si>
  <si>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</si>
  <si>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</si>
  <si>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</si>
  <si>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</si>
  <si>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 (долевое строительство)</t>
  </si>
  <si>
    <t>000 01 06 05 00 00 0000 500</t>
  </si>
  <si>
    <t>Предоставление бюджетных кредитов внутри страны в валюте Российской Федерации</t>
  </si>
  <si>
    <t>000 01 06 05 01 05 0000 540</t>
  </si>
  <si>
    <t xml:space="preserve">Изменение остатков средств на счетах по учету средств бюджета </t>
  </si>
  <si>
    <t>000 01 05 02 01 05 0000 510</t>
  </si>
  <si>
    <t>000 01 05 02 01 05 0000 610</t>
  </si>
  <si>
    <t>Уменьшение прочих остатков денежных средств бюджетов муниципальных районов</t>
  </si>
  <si>
    <t>Всего источников внутреннего финансирования дефицита бюджета</t>
  </si>
  <si>
    <t>Средства от продажи акций и иных форм участия в капитале, находящихся в государственной и муниципальной собственности</t>
  </si>
  <si>
    <t>Акции и иные формы участия в капитале, находящиеся в государственной и муниципальной собственности</t>
  </si>
  <si>
    <t>000 01 06 01 00 05 0000 630</t>
  </si>
  <si>
    <t xml:space="preserve">                                                                                            к решению Думы Кондинского района</t>
  </si>
  <si>
    <t xml:space="preserve">                                                                                            от 29.12.2012 № 315 </t>
  </si>
  <si>
    <t xml:space="preserve">                                                                                            Приложение 4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</si>
</sst>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4" fontId="4" fillId="0" borderId="6" xfId="0" applyNumberFormat="1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4" fontId="2" fillId="0" borderId="6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4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" fontId="2" fillId="0" borderId="6" xfId="0" applyNumberFormat="1" applyFont="1" applyBorder="1" applyAlignment="1">
      <alignment horizontal="center"/>
    </xf>
    <xf numFmtId="0" fontId="0" fillId="0" borderId="8" xfId="0" applyBorder="1" applyAlignment="1">
      <alignment vertical="justify"/>
    </xf>
    <xf numFmtId="0" fontId="0" fillId="0" borderId="8" xfId="0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9" xfId="0" applyFont="1" applyBorder="1" applyAlignment="1">
      <alignment wrapText="1"/>
    </xf>
    <xf numFmtId="4" fontId="0" fillId="0" borderId="0" xfId="0" applyNumberFormat="1"/>
    <xf numFmtId="4" fontId="2" fillId="0" borderId="6" xfId="0" applyNumberFormat="1" applyFont="1" applyBorder="1" applyAlignment="1">
      <alignment horizontal="center" vertical="justify" wrapText="1"/>
    </xf>
    <xf numFmtId="0" fontId="5" fillId="0" borderId="14" xfId="0" applyFont="1" applyBorder="1" applyAlignment="1">
      <alignment wrapText="1"/>
    </xf>
    <xf numFmtId="0" fontId="5" fillId="0" borderId="15" xfId="0" applyFont="1" applyBorder="1" applyAlignment="1">
      <alignment wrapText="1"/>
    </xf>
    <xf numFmtId="4" fontId="2" fillId="0" borderId="16" xfId="0" applyNumberFormat="1" applyFont="1" applyBorder="1" applyAlignment="1">
      <alignment horizontal="center" wrapText="1"/>
    </xf>
    <xf numFmtId="4" fontId="0" fillId="0" borderId="16" xfId="0" applyNumberFormat="1" applyBorder="1" applyAlignment="1">
      <alignment horizontal="center"/>
    </xf>
    <xf numFmtId="4" fontId="4" fillId="0" borderId="17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center" wrapText="1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2" fillId="0" borderId="18" xfId="0" applyNumberFormat="1" applyFont="1" applyBorder="1" applyAlignment="1">
      <alignment horizontal="center" wrapText="1"/>
    </xf>
    <xf numFmtId="4" fontId="0" fillId="0" borderId="19" xfId="0" applyNumberFormat="1" applyBorder="1" applyAlignment="1">
      <alignment horizontal="center"/>
    </xf>
    <xf numFmtId="4" fontId="2" fillId="0" borderId="20" xfId="0" applyNumberFormat="1" applyFont="1" applyBorder="1" applyAlignment="1">
      <alignment horizontal="center" wrapText="1"/>
    </xf>
    <xf numFmtId="4" fontId="3" fillId="0" borderId="21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0" fontId="4" fillId="0" borderId="12" xfId="0" applyFont="1" applyBorder="1" applyAlignment="1">
      <alignment horizontal="left" wrapText="1"/>
    </xf>
    <xf numFmtId="0" fontId="2" fillId="0" borderId="23" xfId="0" applyFont="1" applyBorder="1" applyAlignment="1">
      <alignment vertical="justify" wrapText="1"/>
    </xf>
    <xf numFmtId="0" fontId="2" fillId="0" borderId="12" xfId="0" applyFont="1" applyBorder="1" applyAlignment="1">
      <alignment horizontal="left" wrapText="1"/>
    </xf>
    <xf numFmtId="4" fontId="2" fillId="0" borderId="17" xfId="0" applyNumberFormat="1" applyFont="1" applyBorder="1" applyAlignment="1">
      <alignment horizontal="center"/>
    </xf>
    <xf numFmtId="4" fontId="4" fillId="0" borderId="0" xfId="0" applyNumberFormat="1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4" fillId="0" borderId="27" xfId="0" applyFont="1" applyBorder="1" applyAlignment="1">
      <alignment vertical="justify" wrapText="1"/>
    </xf>
    <xf numFmtId="0" fontId="4" fillId="0" borderId="28" xfId="0" applyFont="1" applyBorder="1" applyAlignment="1">
      <alignment vertical="justify" wrapText="1"/>
    </xf>
    <xf numFmtId="49" fontId="0" fillId="0" borderId="1" xfId="0" applyNumberFormat="1" applyBorder="1" applyAlignment="1">
      <alignment horizontal="center"/>
    </xf>
    <xf numFmtId="49" fontId="0" fillId="0" borderId="35" xfId="0" applyNumberFormat="1" applyBorder="1" applyAlignment="1">
      <alignment horizontal="center"/>
    </xf>
    <xf numFmtId="0" fontId="2" fillId="0" borderId="1" xfId="0" applyFont="1" applyBorder="1" applyAlignment="1">
      <alignment vertical="justify" wrapText="1"/>
    </xf>
    <xf numFmtId="0" fontId="2" fillId="0" borderId="26" xfId="0" applyFont="1" applyBorder="1" applyAlignment="1">
      <alignment vertical="justify" wrapText="1"/>
    </xf>
    <xf numFmtId="0" fontId="4" fillId="0" borderId="29" xfId="0" applyFont="1" applyBorder="1" applyAlignment="1">
      <alignment vertical="justify" wrapText="1"/>
    </xf>
    <xf numFmtId="0" fontId="4" fillId="0" borderId="30" xfId="0" applyFont="1" applyBorder="1" applyAlignment="1">
      <alignment vertical="justify" wrapText="1"/>
    </xf>
    <xf numFmtId="0" fontId="4" fillId="0" borderId="24" xfId="0" applyFont="1" applyBorder="1" applyAlignment="1">
      <alignment vertical="justify" wrapText="1"/>
    </xf>
    <xf numFmtId="0" fontId="4" fillId="0" borderId="25" xfId="0" applyFont="1" applyBorder="1" applyAlignment="1">
      <alignment vertical="justify" wrapText="1"/>
    </xf>
    <xf numFmtId="0" fontId="2" fillId="0" borderId="1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4" fillId="0" borderId="31" xfId="0" applyFont="1" applyBorder="1" applyAlignment="1">
      <alignment vertical="justify" wrapText="1"/>
    </xf>
    <xf numFmtId="0" fontId="4" fillId="0" borderId="32" xfId="0" applyFont="1" applyBorder="1" applyAlignment="1">
      <alignment vertical="justify" wrapText="1"/>
    </xf>
    <xf numFmtId="0" fontId="2" fillId="0" borderId="33" xfId="0" applyFont="1" applyBorder="1" applyAlignment="1">
      <alignment vertical="justify" wrapText="1"/>
    </xf>
    <xf numFmtId="0" fontId="2" fillId="0" borderId="34" xfId="0" applyFont="1" applyBorder="1" applyAlignment="1">
      <alignment vertical="justify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workbookViewId="0">
      <selection activeCell="C4" sqref="C4"/>
    </sheetView>
  </sheetViews>
  <sheetFormatPr defaultRowHeight="12.75"/>
  <cols>
    <col min="1" max="1" width="5.7109375" customWidth="1"/>
    <col min="2" max="2" width="19.85546875" customWidth="1"/>
    <col min="3" max="3" width="71.85546875" customWidth="1"/>
    <col min="4" max="4" width="14.140625" customWidth="1"/>
    <col min="5" max="5" width="12.42578125" customWidth="1"/>
    <col min="6" max="6" width="10.85546875" customWidth="1"/>
  </cols>
  <sheetData>
    <row r="1" spans="1:5">
      <c r="C1" s="52" t="s">
        <v>58</v>
      </c>
      <c r="D1" s="52"/>
    </row>
    <row r="2" spans="1:5">
      <c r="C2" s="52" t="s">
        <v>56</v>
      </c>
      <c r="D2" s="52"/>
    </row>
    <row r="3" spans="1:5">
      <c r="C3" s="52" t="s">
        <v>57</v>
      </c>
      <c r="D3" s="52"/>
    </row>
    <row r="5" spans="1:5" ht="45.75" customHeight="1">
      <c r="A5" s="53" t="s">
        <v>3</v>
      </c>
      <c r="B5" s="53"/>
      <c r="C5" s="53"/>
      <c r="D5" s="53"/>
    </row>
    <row r="6" spans="1:5" ht="14.25" customHeight="1" thickBot="1">
      <c r="D6" s="1" t="s">
        <v>4</v>
      </c>
    </row>
    <row r="7" spans="1:5" ht="48.75" customHeight="1" thickBot="1">
      <c r="A7" s="54" t="s">
        <v>5</v>
      </c>
      <c r="B7" s="55"/>
      <c r="C7" s="47" t="s">
        <v>6</v>
      </c>
      <c r="D7" s="2" t="s">
        <v>0</v>
      </c>
    </row>
    <row r="8" spans="1:5" ht="13.5" customHeight="1" thickBot="1">
      <c r="A8" s="48">
        <v>1</v>
      </c>
      <c r="B8" s="56"/>
      <c r="C8" s="3">
        <v>2</v>
      </c>
      <c r="D8" s="4">
        <v>3</v>
      </c>
    </row>
    <row r="9" spans="1:5" ht="13.5" hidden="1" customHeight="1">
      <c r="A9" s="48" t="s">
        <v>7</v>
      </c>
      <c r="B9" s="49"/>
      <c r="C9" s="3" t="s">
        <v>8</v>
      </c>
      <c r="D9" s="5">
        <f>D10+D11</f>
        <v>0</v>
      </c>
    </row>
    <row r="10" spans="1:5" ht="30" hidden="1" customHeight="1">
      <c r="A10" s="50" t="s">
        <v>9</v>
      </c>
      <c r="B10" s="51"/>
      <c r="C10" s="6" t="s">
        <v>10</v>
      </c>
      <c r="D10" s="7"/>
    </row>
    <row r="11" spans="1:5" ht="30" hidden="1" customHeight="1">
      <c r="A11" s="59" t="s">
        <v>11</v>
      </c>
      <c r="B11" s="60"/>
      <c r="C11" s="8" t="s">
        <v>12</v>
      </c>
      <c r="D11" s="7"/>
    </row>
    <row r="12" spans="1:5" ht="29.25" customHeight="1" thickBot="1">
      <c r="A12" s="61" t="s">
        <v>13</v>
      </c>
      <c r="B12" s="62"/>
      <c r="C12" s="9" t="s">
        <v>14</v>
      </c>
      <c r="D12" s="10">
        <f>D13+D17</f>
        <v>6880.3000000000029</v>
      </c>
    </row>
    <row r="13" spans="1:5" ht="28.5" customHeight="1">
      <c r="A13" s="57" t="s">
        <v>15</v>
      </c>
      <c r="B13" s="58"/>
      <c r="C13" s="11" t="s">
        <v>16</v>
      </c>
      <c r="D13" s="28">
        <f>D14+D15+D16</f>
        <v>88438.88</v>
      </c>
    </row>
    <row r="14" spans="1:5" ht="35.25" customHeight="1">
      <c r="A14" s="63" t="s">
        <v>17</v>
      </c>
      <c r="B14" s="64"/>
      <c r="C14" s="12" t="s">
        <v>18</v>
      </c>
      <c r="D14" s="29">
        <v>88438.88</v>
      </c>
      <c r="E14" s="24"/>
    </row>
    <row r="15" spans="1:5" ht="43.5" hidden="1" customHeight="1">
      <c r="A15" s="63" t="s">
        <v>17</v>
      </c>
      <c r="B15" s="64"/>
      <c r="C15" s="12" t="s">
        <v>19</v>
      </c>
      <c r="D15" s="29"/>
      <c r="E15" s="24"/>
    </row>
    <row r="16" spans="1:5" ht="7.5" hidden="1" customHeight="1">
      <c r="A16" s="63" t="s">
        <v>17</v>
      </c>
      <c r="B16" s="64"/>
      <c r="C16" s="12" t="s">
        <v>20</v>
      </c>
      <c r="D16" s="30"/>
      <c r="E16" s="24"/>
    </row>
    <row r="17" spans="1:5" ht="27.75" customHeight="1">
      <c r="A17" s="63" t="s">
        <v>21</v>
      </c>
      <c r="B17" s="64"/>
      <c r="C17" s="12" t="s">
        <v>22</v>
      </c>
      <c r="D17" s="31">
        <f>D18+D19+D20</f>
        <v>-81558.58</v>
      </c>
      <c r="E17" s="24"/>
    </row>
    <row r="18" spans="1:5" ht="41.25" customHeight="1" thickBot="1">
      <c r="A18" s="63" t="s">
        <v>23</v>
      </c>
      <c r="B18" s="64"/>
      <c r="C18" s="12" t="s">
        <v>24</v>
      </c>
      <c r="D18" s="32">
        <f>-71581.83-9976.75</f>
        <v>-81558.58</v>
      </c>
      <c r="E18" s="46"/>
    </row>
    <row r="19" spans="1:5" ht="52.5" hidden="1" customHeight="1">
      <c r="A19" s="63" t="s">
        <v>23</v>
      </c>
      <c r="B19" s="64"/>
      <c r="C19" s="12" t="s">
        <v>25</v>
      </c>
      <c r="D19" s="33"/>
      <c r="E19" s="24"/>
    </row>
    <row r="20" spans="1:5" ht="52.5" hidden="1" customHeight="1">
      <c r="A20" s="65" t="s">
        <v>23</v>
      </c>
      <c r="B20" s="66"/>
      <c r="C20" s="13" t="s">
        <v>26</v>
      </c>
      <c r="D20" s="34"/>
      <c r="E20" s="24"/>
    </row>
    <row r="21" spans="1:5" ht="18.75" hidden="1" customHeight="1">
      <c r="A21" s="61" t="s">
        <v>27</v>
      </c>
      <c r="B21" s="62"/>
      <c r="C21" s="14" t="s">
        <v>28</v>
      </c>
      <c r="D21" s="15"/>
      <c r="E21" s="24"/>
    </row>
    <row r="22" spans="1:5" ht="18.75" hidden="1" customHeight="1">
      <c r="A22" s="57" t="s">
        <v>29</v>
      </c>
      <c r="B22" s="58"/>
      <c r="C22" s="16" t="s">
        <v>30</v>
      </c>
      <c r="D22" s="35"/>
      <c r="E22" s="24"/>
    </row>
    <row r="23" spans="1:5" ht="24.75" hidden="1" customHeight="1">
      <c r="A23" s="65" t="s">
        <v>31</v>
      </c>
      <c r="B23" s="66"/>
      <c r="C23" s="17" t="s">
        <v>32</v>
      </c>
      <c r="D23" s="33"/>
      <c r="E23" s="24"/>
    </row>
    <row r="24" spans="1:5" ht="15" customHeight="1" thickBot="1">
      <c r="A24" s="61" t="s">
        <v>33</v>
      </c>
      <c r="B24" s="62"/>
      <c r="C24" s="14" t="s">
        <v>34</v>
      </c>
      <c r="D24" s="15">
        <f>D26+D28+D31+D33</f>
        <v>-43837.08</v>
      </c>
      <c r="E24" s="24"/>
    </row>
    <row r="25" spans="1:5" ht="26.25" customHeight="1">
      <c r="A25" s="57" t="s">
        <v>35</v>
      </c>
      <c r="B25" s="58"/>
      <c r="C25" s="18" t="s">
        <v>36</v>
      </c>
      <c r="D25" s="36">
        <f>D26</f>
        <v>-28238</v>
      </c>
      <c r="E25" s="24"/>
    </row>
    <row r="26" spans="1:5" ht="64.5" customHeight="1">
      <c r="A26" s="63" t="s">
        <v>37</v>
      </c>
      <c r="B26" s="64"/>
      <c r="C26" s="19" t="s">
        <v>38</v>
      </c>
      <c r="D26" s="35">
        <v>-28238</v>
      </c>
      <c r="E26" s="24"/>
    </row>
    <row r="27" spans="1:5" ht="24" customHeight="1">
      <c r="A27" s="63" t="s">
        <v>39</v>
      </c>
      <c r="B27" s="64"/>
      <c r="C27" s="20" t="s">
        <v>40</v>
      </c>
      <c r="D27" s="37">
        <f>D28+D31</f>
        <v>-16165.080000000002</v>
      </c>
      <c r="E27" s="24"/>
    </row>
    <row r="28" spans="1:5" ht="24" customHeight="1">
      <c r="A28" s="63" t="s">
        <v>41</v>
      </c>
      <c r="B28" s="64"/>
      <c r="C28" s="21" t="s">
        <v>42</v>
      </c>
      <c r="D28" s="38">
        <f>D29+D30</f>
        <v>71288.800000000003</v>
      </c>
      <c r="E28" s="24"/>
    </row>
    <row r="29" spans="1:5" ht="41.25" customHeight="1">
      <c r="A29" s="63" t="s">
        <v>43</v>
      </c>
      <c r="B29" s="64"/>
      <c r="C29" s="22" t="s">
        <v>1</v>
      </c>
      <c r="D29" s="32">
        <v>70639.63</v>
      </c>
      <c r="E29" s="24"/>
    </row>
    <row r="30" spans="1:5" ht="37.5" customHeight="1">
      <c r="A30" s="63" t="s">
        <v>43</v>
      </c>
      <c r="B30" s="64"/>
      <c r="C30" s="22" t="s">
        <v>44</v>
      </c>
      <c r="D30" s="32">
        <v>649.16999999999996</v>
      </c>
      <c r="E30" s="24"/>
    </row>
    <row r="31" spans="1:5" ht="24.75" customHeight="1">
      <c r="A31" s="63" t="s">
        <v>45</v>
      </c>
      <c r="B31" s="64"/>
      <c r="C31" s="23" t="s">
        <v>46</v>
      </c>
      <c r="D31" s="38">
        <f>D32</f>
        <v>-87453.88</v>
      </c>
      <c r="E31" s="24"/>
    </row>
    <row r="32" spans="1:5" ht="26.25" customHeight="1">
      <c r="A32" s="69" t="s">
        <v>47</v>
      </c>
      <c r="B32" s="70"/>
      <c r="C32" s="22" t="s">
        <v>2</v>
      </c>
      <c r="D32" s="32">
        <f>-87453.88</f>
        <v>-87453.88</v>
      </c>
      <c r="E32" s="24"/>
    </row>
    <row r="33" spans="1:6" ht="26.25" customHeight="1">
      <c r="A33" s="63"/>
      <c r="B33" s="64"/>
      <c r="C33" s="44" t="s">
        <v>54</v>
      </c>
      <c r="D33" s="45">
        <f>D34</f>
        <v>566</v>
      </c>
      <c r="E33" s="24"/>
    </row>
    <row r="34" spans="1:6" ht="26.25" customHeight="1" thickBot="1">
      <c r="A34" s="63" t="s">
        <v>55</v>
      </c>
      <c r="B34" s="64"/>
      <c r="C34" s="42" t="s">
        <v>53</v>
      </c>
      <c r="D34" s="41">
        <v>566</v>
      </c>
      <c r="E34" s="24"/>
    </row>
    <row r="35" spans="1:6" ht="20.25" customHeight="1" thickBot="1">
      <c r="A35" s="71" t="s">
        <v>27</v>
      </c>
      <c r="B35" s="72"/>
      <c r="C35" s="43" t="s">
        <v>48</v>
      </c>
      <c r="D35" s="25">
        <f>D36+D37</f>
        <v>465310.37999999989</v>
      </c>
      <c r="E35" s="24"/>
      <c r="F35" s="24"/>
    </row>
    <row r="36" spans="1:6" ht="25.5" customHeight="1">
      <c r="A36" s="57" t="s">
        <v>49</v>
      </c>
      <c r="B36" s="58"/>
      <c r="C36" s="26" t="s">
        <v>32</v>
      </c>
      <c r="D36" s="39">
        <f>-4584587.7-D14-D29-D30-D34</f>
        <v>-4744881.38</v>
      </c>
      <c r="E36" s="24"/>
    </row>
    <row r="37" spans="1:6" ht="26.25" customHeight="1" thickBot="1">
      <c r="A37" s="65" t="s">
        <v>50</v>
      </c>
      <c r="B37" s="66"/>
      <c r="C37" s="27" t="s">
        <v>51</v>
      </c>
      <c r="D37" s="40">
        <f>5012941.3-D18-D26-D32</f>
        <v>5210191.76</v>
      </c>
      <c r="E37" s="24"/>
    </row>
    <row r="38" spans="1:6" ht="22.5" customHeight="1" thickBot="1">
      <c r="A38" s="67"/>
      <c r="B38" s="68"/>
      <c r="C38" s="47" t="s">
        <v>52</v>
      </c>
      <c r="D38" s="10">
        <f>D12+D24+D35+D9</f>
        <v>428353.59999999986</v>
      </c>
      <c r="E38" s="24"/>
      <c r="F38" s="24"/>
    </row>
    <row r="39" spans="1:6">
      <c r="D39" s="24"/>
    </row>
    <row r="41" spans="1:6">
      <c r="D41" s="24"/>
    </row>
    <row r="42" spans="1:6">
      <c r="D42" s="24"/>
    </row>
    <row r="43" spans="1:6">
      <c r="B43" s="24"/>
      <c r="D43" s="24"/>
    </row>
    <row r="44" spans="1:6">
      <c r="B44" s="24"/>
    </row>
    <row r="45" spans="1:6">
      <c r="B45" s="24"/>
    </row>
    <row r="46" spans="1:6">
      <c r="B46" s="24"/>
    </row>
    <row r="49" spans="2:3">
      <c r="B49" s="24"/>
    </row>
    <row r="50" spans="2:3">
      <c r="B50" s="24"/>
    </row>
    <row r="51" spans="2:3">
      <c r="B51" s="24"/>
    </row>
    <row r="52" spans="2:3">
      <c r="B52" s="24"/>
    </row>
    <row r="53" spans="2:3">
      <c r="B53" s="24"/>
      <c r="C53" s="24"/>
    </row>
  </sheetData>
  <mergeCells count="36">
    <mergeCell ref="A23:B23"/>
    <mergeCell ref="A24:B24"/>
    <mergeCell ref="A25:B25"/>
    <mergeCell ref="A26:B26"/>
    <mergeCell ref="A27:B27"/>
    <mergeCell ref="A28:B28"/>
    <mergeCell ref="A34:B34"/>
    <mergeCell ref="A33:B33"/>
    <mergeCell ref="A29:B29"/>
    <mergeCell ref="A30:B30"/>
    <mergeCell ref="A38:B38"/>
    <mergeCell ref="A31:B31"/>
    <mergeCell ref="A32:B32"/>
    <mergeCell ref="A35:B35"/>
    <mergeCell ref="A36:B36"/>
    <mergeCell ref="A37:B37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9:B9"/>
    <mergeCell ref="A10:B10"/>
    <mergeCell ref="C1:D1"/>
    <mergeCell ref="C2:D2"/>
    <mergeCell ref="C3:D3"/>
    <mergeCell ref="A5:D5"/>
    <mergeCell ref="A7:B7"/>
    <mergeCell ref="A8:B8"/>
  </mergeCells>
  <phoneticPr fontId="0" type="noConversion"/>
  <printOptions horizontalCentered="1"/>
  <pageMargins left="0" right="0" top="0" bottom="0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Киргет Оксана Игоревна</cp:lastModifiedBy>
  <cp:lastPrinted>2012-12-29T03:36:03Z</cp:lastPrinted>
  <dcterms:created xsi:type="dcterms:W3CDTF">1996-10-08T23:32:33Z</dcterms:created>
  <dcterms:modified xsi:type="dcterms:W3CDTF">2012-12-29T03:36:06Z</dcterms:modified>
</cp:coreProperties>
</file>