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Анализ расходов в разрезе МП" sheetId="2" r:id="rId1"/>
  </sheets>
  <calcPr calcId="125725"/>
</workbook>
</file>

<file path=xl/calcChain.xml><?xml version="1.0" encoding="utf-8"?>
<calcChain xmlns="http://schemas.openxmlformats.org/spreadsheetml/2006/main">
  <c r="E30" i="2"/>
  <c r="D30"/>
  <c r="G30" s="1"/>
  <c r="C30"/>
  <c r="F30" s="1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G28"/>
  <c r="F29"/>
  <c r="G29"/>
  <c r="G6"/>
  <c r="F6"/>
</calcChain>
</file>

<file path=xl/sharedStrings.xml><?xml version="1.0" encoding="utf-8"?>
<sst xmlns="http://schemas.openxmlformats.org/spreadsheetml/2006/main" count="71" uniqueCount="71">
  <si>
    <t>Непрограммные расходы</t>
  </si>
  <si>
    <t>Муниципальная программа «Развитие малого и среднего предпринимательства в Кондинском районе на 2017-2020 годы»</t>
  </si>
  <si>
    <t>Муниципальная программа Кондинского района "Управление муниципальным имуществом Кондинского района на 2017-2020 года"</t>
  </si>
  <si>
    <t>Муниципальная программа "Развитие гражданского общества в Кондинском районе на 2017-2020 годы"</t>
  </si>
  <si>
    <t>Муниципальная программа «Повышение эффективности предоставления финансовой помощи городским и сельским поселениям Кондинского района на 2017-2020 годы»</t>
  </si>
  <si>
    <t>Муниципальная программа "Управление муниципальными финансами в муниципальном образовании Кондинский район на 2017-2020 годы"</t>
  </si>
  <si>
    <t>Муниципальная программа «Развитие транспортной системы Кондинского района на 2017-2020 годы»</t>
  </si>
  <si>
    <t>Муниципальная программа «Информационное общество Кондинского района на 2017-2020 годы»</t>
  </si>
  <si>
    <t>Муниципальная программа "Комплексное социально-экономическое развитие Кондинского района на 2017-2020 годы"</t>
  </si>
  <si>
    <t>Муниципальная программа "Обеспечение экологической безопасности Кондинского района на 2017-2020 годы "</t>
  </si>
  <si>
    <t>Муниципальная программа "Защита населения и территорий от чрезвычайных ситуаций, обеспечение пожарной безопасности в Кондинском районе на 2017-2020 годы"</t>
  </si>
  <si>
    <t>Муниципальная программа "Профилактика правонарушений по вопросам обеспечения общественного порядка, межнационального согласия, гражданского единства, профилактики экстремизма, незаконного оборота и потребления наркотических и психотропных веществ в Кондинском районе в 2017-2020 годах"</t>
  </si>
  <si>
    <t>Муниципальная программа "Развитие жилищно-коммунального комплекса и повышение энергетической эффективности в Кондинском районе на 2017-2020 годы"</t>
  </si>
  <si>
    <t>Муниципальная программа «Обеспечение доступным и комфортным жильем жителей Кондинского района на 2017-2020 годы»</t>
  </si>
  <si>
    <t>Муниципальная программа «Социально-экономическое развитие коренных малочисленных народов Севера Кондинского района  на 2017-2020 годы»</t>
  </si>
  <si>
    <t>Муниципальная программа "Формирование на территории Кондинского района градостроительной документации на 2017-2020 годы"</t>
  </si>
  <si>
    <t>Муниципальная программа «Развитие агропромышленного комплекса и рынков сельскохозяйственной продукции, сырья и продовольствия в Кондинском районе на 2017-2020 годы"</t>
  </si>
  <si>
    <t>Муниципальная программа «Содействие развитию застройки населенных пунктов Кондинского района на 2017-2020 годы»</t>
  </si>
  <si>
    <t>Муниципальная программа "Развитие физической культуры и спорта в Кондинском районе на 2017-2020 годы"</t>
  </si>
  <si>
    <t>Муниципальная программа "Развитие культуры и туризма в Кондинском районе на 2017-2020 годы"</t>
  </si>
  <si>
    <t>Муниципальная программа «Молодежь Кондинского района на 2017-2020 годы»</t>
  </si>
  <si>
    <t>Муниципальная программа "Развитие образования в Кондинском районе на 2017-2020 годы"</t>
  </si>
  <si>
    <t>Муниципальная программа "Доступная среда в Кондинском районе на 2017-2020 годы"</t>
  </si>
  <si>
    <t>Наименование</t>
  </si>
  <si>
    <t>ЦСР</t>
  </si>
  <si>
    <t xml:space="preserve">Первоначально утвержденный план </t>
  </si>
  <si>
    <t xml:space="preserve">Уточненный план </t>
  </si>
  <si>
    <t>% исп. к первонач. утвержд. плану на год</t>
  </si>
  <si>
    <t>% исп. к уточн. плану на год</t>
  </si>
  <si>
    <t xml:space="preserve">пояснения различий между первонач. утв. и фактическими значениями расходов (+; - 5% и более) 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</si>
  <si>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</si>
  <si>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</si>
  <si>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</si>
  <si>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</si>
  <si>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</si>
  <si>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</si>
  <si>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</si>
  <si>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</si>
  <si>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</si>
  <si>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2200000000</t>
  </si>
  <si>
    <t>2300000000</t>
  </si>
  <si>
    <t>2400000000</t>
  </si>
  <si>
    <t>4000000000</t>
  </si>
  <si>
    <t>01.0.00.00000</t>
  </si>
  <si>
    <t>02.0.00.00000</t>
  </si>
  <si>
    <t>03.0.00.00000</t>
  </si>
  <si>
    <t>05.0.00.00000</t>
  </si>
  <si>
    <t>06.0.00.00000</t>
  </si>
  <si>
    <t>07.0.00.00000</t>
  </si>
  <si>
    <t>08.0.00.00000</t>
  </si>
  <si>
    <t>09.0.00.00000</t>
  </si>
  <si>
    <t>10.0.00.00000</t>
  </si>
  <si>
    <t>11.0.00.00000</t>
  </si>
  <si>
    <t>12.0.00.00000</t>
  </si>
  <si>
    <t>Итого по муниципальным программам</t>
  </si>
  <si>
    <t>Информация об исполнении муниципальных программ Кондинского района за 2017 год</t>
  </si>
  <si>
    <t>Муниципальная программа "Развитие муниципальной службы в муниципальном образовании Кондинский район на 2017-2020 годы"</t>
  </si>
  <si>
    <t>Исполнено за 2017 год</t>
  </si>
  <si>
    <t>Высокий процент исполнения обусловлен увеличением объема первоначальных бюджетных ассигнований за счет дополнительных поступлений из бюджета округа на предоставление субсидий местным бюджетам на реализацию полномочий в области строительства, градостроительной деятельности и жилищных отношений.</t>
  </si>
  <si>
    <t>Увеличение плановых назначений за счет доходов, полученных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 передаваемого полномочия по вопросу создания условий для организации досуга и обеспечения жителей поселения услугами организаций культуры в пгт. Междуреченский. (Управление культуры администрации Кондинского района).</t>
  </si>
  <si>
    <t>Увеличение плановых назначений за счет доходов, полученных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 переданных полномочий в сфере: оказания поддержки гражданам и их объединениям, участвующим в охране общественного порядка, создание условий для деятельности народных дружин. (Отдел по организации комиссий администрации Кондинского района, Юридическо-правовое управление)</t>
  </si>
  <si>
    <t>Увеличение плановых назначений за счет доходов, полученных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 переданных полномочий в сфере: осуществления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 в соответствии с законодательством Российской Федерации (МУ УКС); предоставления транспортных услуг населению и организации транспортного обслуживания населения в границах поселения (субсидии по пассажирским перевозкам). (Комитет несырьевого сектора экономики и предпринимательства)</t>
  </si>
  <si>
    <t>Увеличение плановых назначений за счет доходов, полученных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полномочий в части администрирования, на приобретение лицензий к программному обеспечению, обновление программного обеспечения и прочие расходные материалы для исполнения полномочия</t>
  </si>
  <si>
    <t>Увеличение плановых назначений за счет доходов, полученных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полномочий в части администрирования</t>
  </si>
  <si>
    <t>Увеличение плановых назначений за счет доходов, полученных в рамках  дополнительного соглашения № 14 от 03 марта 2017 года  к Соглашению  от 21 декабря 2015 года  № 4 /2016-2018/ «О передаче осуществления части полномочий органов местного самоуправления городского поселения Междуреченский органам местного самоуправления муниципального образования Кондинский район» на исполнение  переданных полномочий в сфере:  владения, пользования и распоряжения имуществом, находящимся в муниципальной собственности поселения (Комитет по управлению муниципальным имуществом)</t>
  </si>
  <si>
    <t>Уменьшение бюджетных ассигнований в связи с внесением изменений в адресную инвестиционную программу (сложившееся экономия по торгам)</t>
  </si>
  <si>
    <t>Уменьшение бюджетных ассигнований на основании справки Департамента труда и занятости населения Ханты-Мансийского автономного округа - Югры об изменении бюджетной росписи расходов</t>
  </si>
  <si>
    <t>Увеличение плановых назначений в связи с изменением структуры администрации Кондинского района</t>
  </si>
  <si>
    <t>Увеличение плановых назначений обусловлено уточнением средств поступивших из бюджета автономного округа в рамках мероприятий государственной программы ХМАО - Югры "Социально-экономическое развитие коренных малочисленных народов Севера Ханты-Мансийского автономного округа - Югры на 2016-2020 годы"</t>
  </si>
  <si>
    <t>Увеличение плановых назначений обусловлено поступлением иных межбюджетных трансфертов из бюджета автономного округа, а также поступлением субсидии из бюджета автономного округа на реконструкцию, расширение, модернизацию, строительство и капитальный ремонт объектов коммунального комплекса</t>
  </si>
  <si>
    <t>Перемещение бюджетных ассигнований в связи с изменением структуры администрации района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</si>
</sst>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#,##0.00;[Red]\-#,##0.00"/>
    <numFmt numFmtId="166" formatCode="0000000000"/>
    <numFmt numFmtId="167" formatCode="#,##0.0"/>
  </numFmts>
  <fonts count="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166" fontId="3" fillId="0" borderId="2" xfId="3" applyNumberFormat="1" applyFont="1" applyFill="1" applyBorder="1" applyAlignment="1" applyProtection="1">
      <alignment vertical="center"/>
      <protection hidden="1"/>
    </xf>
    <xf numFmtId="164" fontId="3" fillId="0" borderId="3" xfId="3" applyNumberFormat="1" applyFont="1" applyFill="1" applyBorder="1" applyAlignment="1" applyProtection="1">
      <alignment vertical="center"/>
      <protection hidden="1"/>
    </xf>
    <xf numFmtId="164" fontId="3" fillId="0" borderId="3" xfId="1" applyNumberFormat="1" applyFont="1" applyFill="1" applyBorder="1" applyAlignment="1" applyProtection="1">
      <alignment vertical="center"/>
      <protection hidden="1"/>
    </xf>
    <xf numFmtId="164" fontId="3" fillId="0" borderId="2" xfId="1" applyNumberFormat="1" applyFont="1" applyFill="1" applyBorder="1" applyAlignment="1" applyProtection="1">
      <alignment vertical="center"/>
      <protection hidden="1"/>
    </xf>
    <xf numFmtId="167" fontId="3" fillId="0" borderId="1" xfId="2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3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>
      <alignment vertical="center"/>
    </xf>
    <xf numFmtId="0" fontId="3" fillId="0" borderId="0" xfId="1" applyFont="1" applyAlignment="1" applyProtection="1">
      <alignment horizontal="center"/>
      <protection hidden="1"/>
    </xf>
    <xf numFmtId="0" fontId="0" fillId="0" borderId="0" xfId="0" applyFont="1" applyAlignment="1">
      <alignment horizontal="center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165" fontId="3" fillId="0" borderId="2" xfId="1" applyNumberFormat="1" applyFont="1" applyFill="1" applyBorder="1" applyAlignment="1" applyProtection="1">
      <alignment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showGridLines="0" tabSelected="1" workbookViewId="0">
      <selection activeCell="A36" sqref="A36"/>
    </sheetView>
  </sheetViews>
  <sheetFormatPr defaultColWidth="9.140625" defaultRowHeight="12.75"/>
  <cols>
    <col min="1" max="1" width="93.5703125" style="2" customWidth="1"/>
    <col min="2" max="2" width="11" style="2" customWidth="1"/>
    <col min="3" max="3" width="15.28515625" style="2" customWidth="1"/>
    <col min="4" max="4" width="17.42578125" style="2" customWidth="1"/>
    <col min="5" max="5" width="17.28515625" style="2" customWidth="1"/>
    <col min="6" max="6" width="14.28515625" style="2" customWidth="1"/>
    <col min="7" max="7" width="16.140625" style="2" customWidth="1"/>
    <col min="8" max="8" width="42" style="2" customWidth="1"/>
    <col min="9" max="215" width="9.140625" style="2" customWidth="1"/>
    <col min="216" max="16384" width="9.140625" style="2"/>
  </cols>
  <sheetData>
    <row r="1" spans="1:8" ht="12.75" customHeight="1">
      <c r="A1" s="16" t="s">
        <v>55</v>
      </c>
      <c r="B1" s="17"/>
      <c r="C1" s="17"/>
      <c r="D1" s="17"/>
      <c r="E1" s="17"/>
      <c r="F1" s="17"/>
      <c r="G1" s="17"/>
      <c r="H1" s="17"/>
    </row>
    <row r="2" spans="1:8" ht="12.75" customHeight="1">
      <c r="A2" s="1"/>
      <c r="B2" s="1"/>
      <c r="C2" s="1"/>
      <c r="D2" s="1"/>
    </row>
    <row r="3" spans="1:8" ht="11.25" customHeight="1">
      <c r="A3" s="1"/>
      <c r="B3" s="1"/>
      <c r="C3" s="1"/>
      <c r="D3" s="1"/>
    </row>
    <row r="4" spans="1:8" ht="54" customHeight="1">
      <c r="A4" s="3" t="s">
        <v>23</v>
      </c>
      <c r="B4" s="3" t="s">
        <v>24</v>
      </c>
      <c r="C4" s="3" t="s">
        <v>25</v>
      </c>
      <c r="D4" s="3" t="s">
        <v>26</v>
      </c>
      <c r="E4" s="3" t="s">
        <v>57</v>
      </c>
      <c r="F4" s="3" t="s">
        <v>27</v>
      </c>
      <c r="G4" s="3" t="s">
        <v>28</v>
      </c>
      <c r="H4" s="3" t="s">
        <v>29</v>
      </c>
    </row>
    <row r="5" spans="1:8" ht="11.25" customHeigh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</row>
    <row r="6" spans="1:8" ht="28.5" customHeight="1">
      <c r="A6" s="11" t="s">
        <v>56</v>
      </c>
      <c r="B6" s="5" t="s">
        <v>43</v>
      </c>
      <c r="C6" s="6">
        <v>22520300</v>
      </c>
      <c r="D6" s="7">
        <v>20702393.34</v>
      </c>
      <c r="E6" s="8">
        <v>20702393.34</v>
      </c>
      <c r="F6" s="9">
        <f>E6/C6*100</f>
        <v>91.927697854824302</v>
      </c>
      <c r="G6" s="9">
        <f>E6/D6*100</f>
        <v>100</v>
      </c>
      <c r="H6" s="13" t="s">
        <v>70</v>
      </c>
    </row>
    <row r="7" spans="1:8">
      <c r="A7" s="10" t="s">
        <v>21</v>
      </c>
      <c r="B7" s="5" t="s">
        <v>44</v>
      </c>
      <c r="C7" s="7">
        <v>1738452600</v>
      </c>
      <c r="D7" s="7">
        <v>1802992149.1800001</v>
      </c>
      <c r="E7" s="8">
        <v>1792142997.3399999</v>
      </c>
      <c r="F7" s="9">
        <f t="shared" ref="F7:F30" si="0">E7/C7*100</f>
        <v>103.08840156700273</v>
      </c>
      <c r="G7" s="9">
        <f t="shared" ref="G7:G30" si="1">E7/D7*100</f>
        <v>99.398269601732082</v>
      </c>
      <c r="H7" s="12"/>
    </row>
    <row r="8" spans="1:8">
      <c r="A8" s="10" t="s">
        <v>20</v>
      </c>
      <c r="B8" s="5" t="s">
        <v>45</v>
      </c>
      <c r="C8" s="7">
        <v>15426800</v>
      </c>
      <c r="D8" s="7">
        <v>15435375.949999999</v>
      </c>
      <c r="E8" s="8">
        <v>15435375.949999999</v>
      </c>
      <c r="F8" s="9">
        <f t="shared" si="0"/>
        <v>100.05559124380947</v>
      </c>
      <c r="G8" s="9">
        <f t="shared" si="1"/>
        <v>100</v>
      </c>
      <c r="H8" s="12"/>
    </row>
    <row r="9" spans="1:8" ht="178.5">
      <c r="A9" s="10" t="s">
        <v>19</v>
      </c>
      <c r="B9" s="5" t="s">
        <v>46</v>
      </c>
      <c r="C9" s="7">
        <v>203134700</v>
      </c>
      <c r="D9" s="7">
        <v>269249097.26999998</v>
      </c>
      <c r="E9" s="8">
        <v>267842631.19999999</v>
      </c>
      <c r="F9" s="9">
        <f t="shared" si="0"/>
        <v>131.8546910990589</v>
      </c>
      <c r="G9" s="9">
        <f t="shared" si="1"/>
        <v>99.477633877230943</v>
      </c>
      <c r="H9" s="12" t="s">
        <v>59</v>
      </c>
    </row>
    <row r="10" spans="1:8">
      <c r="A10" s="10" t="s">
        <v>18</v>
      </c>
      <c r="B10" s="5" t="s">
        <v>47</v>
      </c>
      <c r="C10" s="7">
        <v>136078300</v>
      </c>
      <c r="D10" s="7">
        <v>139707509.47</v>
      </c>
      <c r="E10" s="8">
        <v>139521794.25</v>
      </c>
      <c r="F10" s="9">
        <f t="shared" si="0"/>
        <v>102.53052415410832</v>
      </c>
      <c r="G10" s="9">
        <f t="shared" si="1"/>
        <v>99.86706854863813</v>
      </c>
      <c r="H10" s="12"/>
    </row>
    <row r="11" spans="1:8" ht="38.25">
      <c r="A11" s="10" t="s">
        <v>17</v>
      </c>
      <c r="B11" s="5" t="s">
        <v>48</v>
      </c>
      <c r="C11" s="7">
        <v>3695700</v>
      </c>
      <c r="D11" s="7">
        <v>7916910.5</v>
      </c>
      <c r="E11" s="8">
        <v>7916910.5</v>
      </c>
      <c r="F11" s="9">
        <f t="shared" si="0"/>
        <v>214.21951186514056</v>
      </c>
      <c r="G11" s="9">
        <f t="shared" si="1"/>
        <v>100</v>
      </c>
      <c r="H11" s="12" t="s">
        <v>67</v>
      </c>
    </row>
    <row r="12" spans="1:8" ht="25.5">
      <c r="A12" s="10" t="s">
        <v>16</v>
      </c>
      <c r="B12" s="5" t="s">
        <v>49</v>
      </c>
      <c r="C12" s="7">
        <v>56159100</v>
      </c>
      <c r="D12" s="7">
        <v>57907700</v>
      </c>
      <c r="E12" s="8">
        <v>57907552.350000001</v>
      </c>
      <c r="F12" s="9">
        <f t="shared" si="0"/>
        <v>103.11339097314594</v>
      </c>
      <c r="G12" s="9">
        <f t="shared" si="1"/>
        <v>99.999745025272972</v>
      </c>
      <c r="H12" s="12"/>
    </row>
    <row r="13" spans="1:8" ht="25.5">
      <c r="A13" s="10" t="s">
        <v>15</v>
      </c>
      <c r="B13" s="5" t="s">
        <v>50</v>
      </c>
      <c r="C13" s="7">
        <v>7341100</v>
      </c>
      <c r="D13" s="7">
        <v>7181413.3799999999</v>
      </c>
      <c r="E13" s="8">
        <v>7181413.3799999999</v>
      </c>
      <c r="F13" s="9">
        <f t="shared" si="0"/>
        <v>97.824758959828912</v>
      </c>
      <c r="G13" s="9">
        <f t="shared" si="1"/>
        <v>100</v>
      </c>
      <c r="H13" s="12"/>
    </row>
    <row r="14" spans="1:8" ht="102">
      <c r="A14" s="10" t="s">
        <v>14</v>
      </c>
      <c r="B14" s="5" t="s">
        <v>51</v>
      </c>
      <c r="C14" s="7">
        <v>3578200</v>
      </c>
      <c r="D14" s="7">
        <v>3859931.46</v>
      </c>
      <c r="E14" s="8">
        <v>3859931.46</v>
      </c>
      <c r="F14" s="9">
        <f t="shared" si="0"/>
        <v>107.87355262422447</v>
      </c>
      <c r="G14" s="9">
        <f t="shared" si="1"/>
        <v>100</v>
      </c>
      <c r="H14" s="12" t="s">
        <v>68</v>
      </c>
    </row>
    <row r="15" spans="1:8" ht="102">
      <c r="A15" s="10" t="s">
        <v>13</v>
      </c>
      <c r="B15" s="5" t="s">
        <v>52</v>
      </c>
      <c r="C15" s="7">
        <v>96483300</v>
      </c>
      <c r="D15" s="7">
        <v>264490609.81</v>
      </c>
      <c r="E15" s="8">
        <v>257816649.94</v>
      </c>
      <c r="F15" s="9">
        <f t="shared" si="0"/>
        <v>267.21375610079667</v>
      </c>
      <c r="G15" s="9">
        <f t="shared" si="1"/>
        <v>97.476674171988819</v>
      </c>
      <c r="H15" s="12" t="s">
        <v>58</v>
      </c>
    </row>
    <row r="16" spans="1:8" ht="89.25">
      <c r="A16" s="10" t="s">
        <v>12</v>
      </c>
      <c r="B16" s="5" t="s">
        <v>53</v>
      </c>
      <c r="C16" s="7">
        <v>190784200</v>
      </c>
      <c r="D16" s="7">
        <v>575500522.73000002</v>
      </c>
      <c r="E16" s="8">
        <v>362192013.56</v>
      </c>
      <c r="F16" s="9">
        <f t="shared" si="0"/>
        <v>189.84382016959475</v>
      </c>
      <c r="G16" s="9">
        <f t="shared" si="1"/>
        <v>62.935131985957348</v>
      </c>
      <c r="H16" s="12" t="s">
        <v>69</v>
      </c>
    </row>
    <row r="17" spans="1:8" ht="204">
      <c r="A17" s="10" t="s">
        <v>11</v>
      </c>
      <c r="B17" s="5" t="s">
        <v>30</v>
      </c>
      <c r="C17" s="7">
        <v>26550100</v>
      </c>
      <c r="D17" s="7">
        <v>32901981.16</v>
      </c>
      <c r="E17" s="8">
        <v>32901981.16</v>
      </c>
      <c r="F17" s="9">
        <f t="shared" si="0"/>
        <v>123.92413271513101</v>
      </c>
      <c r="G17" s="9">
        <f t="shared" si="1"/>
        <v>100</v>
      </c>
      <c r="H17" s="12" t="s">
        <v>60</v>
      </c>
    </row>
    <row r="18" spans="1:8" ht="51">
      <c r="A18" s="10" t="s">
        <v>10</v>
      </c>
      <c r="B18" s="5" t="s">
        <v>31</v>
      </c>
      <c r="C18" s="7">
        <v>170285300</v>
      </c>
      <c r="D18" s="7">
        <v>160556657.68000001</v>
      </c>
      <c r="E18" s="8">
        <v>159744942.38</v>
      </c>
      <c r="F18" s="9">
        <f t="shared" si="0"/>
        <v>93.810177613687145</v>
      </c>
      <c r="G18" s="9">
        <f t="shared" si="1"/>
        <v>99.494436847572018</v>
      </c>
      <c r="H18" s="12" t="s">
        <v>65</v>
      </c>
    </row>
    <row r="19" spans="1:8" ht="25.5">
      <c r="A19" s="10" t="s">
        <v>9</v>
      </c>
      <c r="B19" s="5" t="s">
        <v>32</v>
      </c>
      <c r="C19" s="7">
        <v>4420900</v>
      </c>
      <c r="D19" s="7">
        <v>4527476.9000000004</v>
      </c>
      <c r="E19" s="8">
        <v>4527476.9000000004</v>
      </c>
      <c r="F19" s="9">
        <f t="shared" si="0"/>
        <v>102.41075120450587</v>
      </c>
      <c r="G19" s="9">
        <f t="shared" si="1"/>
        <v>100</v>
      </c>
      <c r="H19" s="12"/>
    </row>
    <row r="20" spans="1:8" ht="63.75">
      <c r="A20" s="10" t="s">
        <v>8</v>
      </c>
      <c r="B20" s="5" t="s">
        <v>33</v>
      </c>
      <c r="C20" s="7">
        <v>81089400</v>
      </c>
      <c r="D20" s="7">
        <v>61658584.049999997</v>
      </c>
      <c r="E20" s="8">
        <v>61419931.439999998</v>
      </c>
      <c r="F20" s="9">
        <f t="shared" si="0"/>
        <v>75.743477495208992</v>
      </c>
      <c r="G20" s="9">
        <f t="shared" si="1"/>
        <v>99.612945036482714</v>
      </c>
      <c r="H20" s="12" t="s">
        <v>66</v>
      </c>
    </row>
    <row r="21" spans="1:8">
      <c r="A21" s="10" t="s">
        <v>7</v>
      </c>
      <c r="B21" s="5" t="s">
        <v>34</v>
      </c>
      <c r="C21" s="7">
        <v>8689900</v>
      </c>
      <c r="D21" s="7">
        <v>8856574.4900000002</v>
      </c>
      <c r="E21" s="8">
        <v>8856574.4900000002</v>
      </c>
      <c r="F21" s="9">
        <f t="shared" si="0"/>
        <v>101.91802540880792</v>
      </c>
      <c r="G21" s="9">
        <f t="shared" si="1"/>
        <v>100</v>
      </c>
      <c r="H21" s="12"/>
    </row>
    <row r="22" spans="1:8" ht="293.25">
      <c r="A22" s="10" t="s">
        <v>6</v>
      </c>
      <c r="B22" s="5" t="s">
        <v>35</v>
      </c>
      <c r="C22" s="7">
        <v>173366700</v>
      </c>
      <c r="D22" s="7">
        <v>276999905.32999998</v>
      </c>
      <c r="E22" s="8">
        <v>232872546.74000001</v>
      </c>
      <c r="F22" s="9">
        <f t="shared" si="0"/>
        <v>134.3236888860433</v>
      </c>
      <c r="G22" s="9">
        <f t="shared" si="1"/>
        <v>84.069540190842503</v>
      </c>
      <c r="H22" s="12" t="s">
        <v>61</v>
      </c>
    </row>
    <row r="23" spans="1:8" ht="178.5">
      <c r="A23" s="10" t="s">
        <v>5</v>
      </c>
      <c r="B23" s="5" t="s">
        <v>36</v>
      </c>
      <c r="C23" s="7">
        <v>25601100</v>
      </c>
      <c r="D23" s="7">
        <v>27356545.510000002</v>
      </c>
      <c r="E23" s="8">
        <v>27307734.399999999</v>
      </c>
      <c r="F23" s="9">
        <f t="shared" si="0"/>
        <v>106.66625418439051</v>
      </c>
      <c r="G23" s="9">
        <f t="shared" si="1"/>
        <v>99.821574292038591</v>
      </c>
      <c r="H23" s="12" t="s">
        <v>62</v>
      </c>
    </row>
    <row r="24" spans="1:8" ht="25.5">
      <c r="A24" s="10" t="s">
        <v>4</v>
      </c>
      <c r="B24" s="5" t="s">
        <v>37</v>
      </c>
      <c r="C24" s="7">
        <v>278910300</v>
      </c>
      <c r="D24" s="7">
        <v>285945065.97000003</v>
      </c>
      <c r="E24" s="8">
        <v>285945065.97000003</v>
      </c>
      <c r="F24" s="9">
        <f t="shared" si="0"/>
        <v>102.52223240590254</v>
      </c>
      <c r="G24" s="9">
        <f t="shared" si="1"/>
        <v>100</v>
      </c>
      <c r="H24" s="12"/>
    </row>
    <row r="25" spans="1:8">
      <c r="A25" s="10" t="s">
        <v>3</v>
      </c>
      <c r="B25" s="5" t="s">
        <v>38</v>
      </c>
      <c r="C25" s="7">
        <v>18831700</v>
      </c>
      <c r="D25" s="7">
        <v>17933342.489999998</v>
      </c>
      <c r="E25" s="8">
        <v>17910061.82</v>
      </c>
      <c r="F25" s="9">
        <f t="shared" si="0"/>
        <v>95.105921504696866</v>
      </c>
      <c r="G25" s="9">
        <f t="shared" si="1"/>
        <v>99.870182203830765</v>
      </c>
      <c r="H25" s="12"/>
    </row>
    <row r="26" spans="1:8" ht="178.5">
      <c r="A26" s="10" t="s">
        <v>2</v>
      </c>
      <c r="B26" s="5" t="s">
        <v>39</v>
      </c>
      <c r="C26" s="7">
        <v>24421800</v>
      </c>
      <c r="D26" s="7">
        <v>39128215.210000001</v>
      </c>
      <c r="E26" s="8">
        <v>31505744.09</v>
      </c>
      <c r="F26" s="9">
        <f t="shared" si="0"/>
        <v>129.00664197561196</v>
      </c>
      <c r="G26" s="9">
        <f t="shared" si="1"/>
        <v>80.519246586918371</v>
      </c>
      <c r="H26" s="12" t="s">
        <v>64</v>
      </c>
    </row>
    <row r="27" spans="1:8" ht="127.5">
      <c r="A27" s="10" t="s">
        <v>1</v>
      </c>
      <c r="B27" s="5" t="s">
        <v>40</v>
      </c>
      <c r="C27" s="7">
        <v>11268500</v>
      </c>
      <c r="D27" s="7">
        <v>15445264.710000001</v>
      </c>
      <c r="E27" s="8">
        <v>15426851.24</v>
      </c>
      <c r="F27" s="9">
        <f t="shared" si="0"/>
        <v>136.90243812397392</v>
      </c>
      <c r="G27" s="9">
        <f t="shared" si="1"/>
        <v>99.880782425256342</v>
      </c>
      <c r="H27" s="12" t="s">
        <v>63</v>
      </c>
    </row>
    <row r="28" spans="1:8">
      <c r="A28" s="10" t="s">
        <v>22</v>
      </c>
      <c r="B28" s="5" t="s">
        <v>41</v>
      </c>
      <c r="C28" s="7">
        <v>0</v>
      </c>
      <c r="D28" s="7">
        <v>36820</v>
      </c>
      <c r="E28" s="8">
        <v>36820</v>
      </c>
      <c r="F28" s="14">
        <v>0</v>
      </c>
      <c r="G28" s="9">
        <f t="shared" si="1"/>
        <v>100</v>
      </c>
      <c r="H28" s="12"/>
    </row>
    <row r="29" spans="1:8" hidden="1">
      <c r="A29" s="10" t="s">
        <v>0</v>
      </c>
      <c r="B29" s="5" t="s">
        <v>42</v>
      </c>
      <c r="C29" s="7">
        <v>356668347</v>
      </c>
      <c r="D29" s="7">
        <v>367808617.57999998</v>
      </c>
      <c r="E29" s="8">
        <v>321350614.29000002</v>
      </c>
      <c r="F29" s="9">
        <f t="shared" si="0"/>
        <v>90.097878601489697</v>
      </c>
      <c r="G29" s="9">
        <f t="shared" si="1"/>
        <v>87.368973681021728</v>
      </c>
      <c r="H29" s="12"/>
    </row>
    <row r="30" spans="1:8" ht="12.75" customHeight="1">
      <c r="A30" s="18" t="s">
        <v>54</v>
      </c>
      <c r="B30" s="15"/>
      <c r="C30" s="19">
        <f>3653758347-C29</f>
        <v>3297090000</v>
      </c>
      <c r="D30" s="19">
        <f>4464098664.17-D29</f>
        <v>4096290046.5900002</v>
      </c>
      <c r="E30" s="20">
        <f>4132326008.19-E29</f>
        <v>3810975393.9000001</v>
      </c>
      <c r="F30" s="9">
        <f t="shared" si="0"/>
        <v>115.58602870713266</v>
      </c>
      <c r="G30" s="9">
        <f t="shared" si="1"/>
        <v>93.034803457643008</v>
      </c>
      <c r="H30" s="12"/>
    </row>
    <row r="31" spans="1:8" ht="12.75" customHeight="1">
      <c r="A31" s="1"/>
      <c r="B31" s="1"/>
      <c r="C31" s="1"/>
      <c r="D31" s="1"/>
    </row>
    <row r="32" spans="1:8" ht="11.25" customHeight="1">
      <c r="A32" s="1"/>
      <c r="B32" s="1"/>
      <c r="C32" s="1"/>
      <c r="D32" s="1"/>
    </row>
    <row r="33" spans="1:4" ht="11.25" customHeight="1">
      <c r="A33" s="1"/>
      <c r="B33" s="1"/>
      <c r="C33" s="1"/>
      <c r="D33" s="1"/>
    </row>
    <row r="34" spans="1:4" ht="11.25" customHeight="1">
      <c r="A34" s="1"/>
      <c r="B34" s="1"/>
      <c r="C34" s="1"/>
      <c r="D34" s="1"/>
    </row>
    <row r="35" spans="1:4" ht="11.25" customHeight="1">
      <c r="A35" s="1"/>
      <c r="B35" s="1"/>
      <c r="C35" s="1"/>
      <c r="D35" s="1"/>
    </row>
  </sheetData>
  <mergeCells count="1">
    <mergeCell ref="A1:H1"/>
  </mergeCells>
  <printOptions gridLines="1"/>
  <pageMargins left="0.75" right="0.75" top="1" bottom="1" header="0.5" footer="0.5"/>
  <pageSetup scale="53" fitToHeight="0" orientation="landscape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расходов в разрезе МП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02-2204</dc:creator>
  <cp:lastModifiedBy>02-2204</cp:lastModifiedBy>
  <dcterms:created xsi:type="dcterms:W3CDTF">2018-06-07T06:16:13Z</dcterms:created>
  <dcterms:modified xsi:type="dcterms:W3CDTF">2018-03-20T05:46:13Z</dcterms:modified>
</cp:coreProperties>
</file>