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480" windowWidth="19200" windowHeight="11115"/>
  </bookViews>
  <sheets>
    <sheet name="Кондинский р-н" sheetId="1" r:id="rId1"/>
    <sheet name="Лист1" sheetId="2" state="hidden" r:id="rId2"/>
    <sheet name="Лист2" sheetId="3" state="hidden" r:id="rId3"/>
    <sheet name="Лист3" sheetId="4" state="hidden" r:id="rId4"/>
    <sheet name="Лист4" sheetId="5" state="hidden" r:id="rId5"/>
    <sheet name="Лист5" sheetId="6" r:id="rId6"/>
  </sheets>
  <definedNames>
    <definedName name="_xlnm.Print_Area" localSheetId="0">'Кондинский р-н'!$A$1:$M$36</definedName>
  </definedNames>
  <calcPr calcId="145621"/>
</workbook>
</file>

<file path=xl/calcChain.xml><?xml version="1.0" encoding="utf-8"?>
<calcChain xmlns="http://schemas.openxmlformats.org/spreadsheetml/2006/main">
  <c r="D3" i="6" l="1"/>
  <c r="D4" i="6"/>
  <c r="D6" i="6"/>
  <c r="D7" i="6"/>
  <c r="D8" i="6"/>
  <c r="D11" i="6"/>
  <c r="D12" i="6"/>
  <c r="D13" i="6"/>
  <c r="D16" i="6"/>
  <c r="D17" i="6"/>
  <c r="D21" i="6"/>
  <c r="D23" i="6"/>
  <c r="D27" i="6"/>
  <c r="D32" i="6"/>
  <c r="D2" i="6"/>
  <c r="D20" i="6"/>
  <c r="D28" i="6"/>
  <c r="D5" i="6" l="1"/>
  <c r="D9" i="6"/>
  <c r="D10" i="6"/>
  <c r="D14" i="6"/>
  <c r="D15" i="6"/>
  <c r="D18" i="6"/>
  <c r="D19" i="6"/>
  <c r="D22" i="6"/>
  <c r="D24" i="6"/>
  <c r="D25" i="6"/>
  <c r="D26" i="6"/>
  <c r="D29" i="6"/>
  <c r="D30" i="6"/>
  <c r="D31" i="6"/>
  <c r="D33" i="6"/>
  <c r="C37" i="6" l="1"/>
  <c r="C38" i="6"/>
  <c r="J36" i="1" l="1"/>
  <c r="P34" i="5" l="1"/>
  <c r="J34" i="5"/>
  <c r="P33" i="5"/>
  <c r="J33" i="5"/>
  <c r="P32" i="5"/>
  <c r="J32" i="5"/>
  <c r="P31" i="5"/>
  <c r="J31" i="5"/>
  <c r="P30" i="5"/>
  <c r="J30" i="5"/>
  <c r="P29" i="5"/>
  <c r="J29" i="5"/>
  <c r="P28" i="5"/>
  <c r="J28" i="5"/>
  <c r="P27" i="5"/>
  <c r="J27" i="5"/>
  <c r="P26" i="5"/>
  <c r="J26" i="5"/>
  <c r="P25" i="5"/>
  <c r="J25" i="5"/>
  <c r="P24" i="5"/>
  <c r="J24" i="5"/>
  <c r="P23" i="5"/>
  <c r="J23" i="5"/>
  <c r="P22" i="5"/>
  <c r="J22" i="5"/>
  <c r="P21" i="5"/>
  <c r="J21" i="5"/>
  <c r="P20" i="5"/>
  <c r="J20" i="5"/>
  <c r="P19" i="5"/>
  <c r="J19" i="5"/>
  <c r="P18" i="5"/>
  <c r="J18" i="5"/>
  <c r="P17" i="5"/>
  <c r="J17" i="5"/>
  <c r="P16" i="5"/>
  <c r="J16" i="5"/>
  <c r="P15" i="5"/>
  <c r="J15" i="5"/>
  <c r="P14" i="5"/>
  <c r="J14" i="5"/>
  <c r="P13" i="5"/>
  <c r="J13" i="5"/>
  <c r="P12" i="5"/>
  <c r="J12" i="5"/>
  <c r="P11" i="5"/>
  <c r="J11" i="5"/>
  <c r="P10" i="5"/>
  <c r="J10" i="5"/>
  <c r="P9" i="5"/>
  <c r="J9" i="5"/>
  <c r="P8" i="5"/>
  <c r="J8" i="5"/>
  <c r="P7" i="5"/>
  <c r="J7" i="5"/>
  <c r="P6" i="5"/>
  <c r="J6" i="5"/>
  <c r="P5" i="5"/>
  <c r="J5" i="5"/>
  <c r="P4" i="5"/>
  <c r="J4" i="5"/>
  <c r="P3" i="5"/>
  <c r="J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" i="5"/>
  <c r="D8" i="4" l="1"/>
  <c r="D4" i="4" l="1"/>
  <c r="D5" i="4"/>
  <c r="D6" i="4"/>
  <c r="D7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2" i="4"/>
  <c r="B34" i="4" l="1"/>
  <c r="D8" i="3" l="1"/>
  <c r="E8" i="3" s="1"/>
  <c r="D4" i="3" l="1"/>
  <c r="E4" i="3" s="1"/>
  <c r="D5" i="3"/>
  <c r="E5" i="3" s="1"/>
  <c r="D6" i="3"/>
  <c r="E6" i="3" s="1"/>
  <c r="D7" i="3"/>
  <c r="E7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2" i="3"/>
  <c r="E2" i="3" s="1"/>
  <c r="F8" i="2" l="1"/>
  <c r="F36" i="1" l="1"/>
  <c r="G8" i="2" l="1"/>
  <c r="G3" i="2" l="1"/>
  <c r="F4" i="2"/>
  <c r="G4" i="2" s="1"/>
  <c r="F5" i="2"/>
  <c r="G5" i="2" s="1"/>
  <c r="F6" i="2"/>
  <c r="G6" i="2" s="1"/>
  <c r="F7" i="2"/>
  <c r="G7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2" i="2"/>
  <c r="G2" i="2" s="1"/>
  <c r="M36" i="1" l="1"/>
  <c r="C11" i="1" l="1"/>
  <c r="C33" i="1" l="1"/>
  <c r="C34" i="1"/>
  <c r="C12" i="1" l="1"/>
  <c r="L36" i="1" l="1"/>
  <c r="K36" i="1" l="1"/>
  <c r="I36" i="1" l="1"/>
  <c r="H36" i="1" l="1"/>
  <c r="G36" i="1" l="1"/>
  <c r="E36" i="1" l="1"/>
  <c r="C4" i="1" l="1"/>
  <c r="D36" i="1"/>
  <c r="C6" i="1" l="1"/>
  <c r="C7" i="1"/>
  <c r="C8" i="1"/>
  <c r="C9" i="1"/>
  <c r="C10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5" i="1"/>
  <c r="C5" i="1"/>
  <c r="C36" i="1" l="1"/>
</calcChain>
</file>

<file path=xl/sharedStrings.xml><?xml version="1.0" encoding="utf-8"?>
<sst xmlns="http://schemas.openxmlformats.org/spreadsheetml/2006/main" count="362" uniqueCount="58">
  <si>
    <t>РЕГИОНАЛЬНЫЙ ИНФОРМАЦИОННЫЙ МОНИТОРИНГ ЦЕН</t>
  </si>
  <si>
    <t>п. Мортка</t>
  </si>
  <si>
    <t>п. Кондинское</t>
  </si>
  <si>
    <t>п. Междуреченский</t>
  </si>
  <si>
    <t>п. Болчары</t>
  </si>
  <si>
    <t>п. Куминский</t>
  </si>
  <si>
    <t>п. Половинка</t>
  </si>
  <si>
    <t>п. Луговой</t>
  </si>
  <si>
    <t>п. Мулымья</t>
  </si>
  <si>
    <t>п. Шугур</t>
  </si>
  <si>
    <t>п. Леуши</t>
  </si>
  <si>
    <t>Наименование показателей</t>
  </si>
  <si>
    <t>Единицы измерения</t>
  </si>
  <si>
    <t>Цены, руб.</t>
  </si>
  <si>
    <t>Свинина (кроме бескостного мяса)</t>
  </si>
  <si>
    <t>кг</t>
  </si>
  <si>
    <t>Говядина (кроме бескостного мяса)</t>
  </si>
  <si>
    <t>Куры охлажденные и мороженные</t>
  </si>
  <si>
    <t>Рыба мороженная неразделенная</t>
  </si>
  <si>
    <t>Масло сливочное</t>
  </si>
  <si>
    <t>Масло подсолнечное</t>
  </si>
  <si>
    <t>л</t>
  </si>
  <si>
    <t>Молоко питьевое цельное пастеризованное (2,5-3,2 % жирн.)</t>
  </si>
  <si>
    <t>Молоко питьевое цельное стерилизованное (2,5-3,2 % жирн.)</t>
  </si>
  <si>
    <t>Кисломолочные продукты</t>
  </si>
  <si>
    <t>Сметана</t>
  </si>
  <si>
    <t>Творог</t>
  </si>
  <si>
    <t>Яйца куриные</t>
  </si>
  <si>
    <t>10 шт.</t>
  </si>
  <si>
    <t>Сахар-песок</t>
  </si>
  <si>
    <t>Чай черный байховый</t>
  </si>
  <si>
    <t>Соль поваренная пищевая (не йодированная)</t>
  </si>
  <si>
    <t>Мука пшеничная</t>
  </si>
  <si>
    <t>Хлеб из ржаной муки и из смеси муки ржаной и пшеничной</t>
  </si>
  <si>
    <t>Хлеб и булочные изделия из пшеничной муки различных сортов</t>
  </si>
  <si>
    <t>Горох и фасоль</t>
  </si>
  <si>
    <t>Рис шлифованный</t>
  </si>
  <si>
    <t>Пшено</t>
  </si>
  <si>
    <t>Крупа манная</t>
  </si>
  <si>
    <t>Крупа гречневая - ядрица</t>
  </si>
  <si>
    <t>Крупы овсяная и перловая</t>
  </si>
  <si>
    <t>Крупа пшеничная</t>
  </si>
  <si>
    <t>Вермишель</t>
  </si>
  <si>
    <t>Макаронные изделия из пшеничной муки высшего сорта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</si>
  <si>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</si>
  <si>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</si>
  <si>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</si>
  <si>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</si>
  <si>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</si>
  <si>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Сводная по территории Кондинский район</t>
  </si>
  <si>
    <t>рост</t>
  </si>
  <si>
    <t>сентябрь</t>
  </si>
  <si>
    <t>октябрь</t>
  </si>
  <si>
    <t>Мулымья</t>
  </si>
  <si>
    <t>Половинка</t>
  </si>
  <si>
    <t>Луговой</t>
  </si>
  <si>
    <t>прошлый</t>
  </si>
  <si>
    <t>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</si>
</sst>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Times New Roman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0" fillId="2" borderId="0" xfId="0" applyFill="1" applyAlignment="1">
      <alignment textRotation="90"/>
    </xf>
    <xf numFmtId="2" fontId="2" fillId="2" borderId="0" xfId="0" applyNumberFormat="1" applyFont="1" applyFill="1"/>
    <xf numFmtId="2" fontId="0" fillId="2" borderId="1" xfId="0" applyNumberFormat="1" applyFill="1" applyBorder="1" applyAlignment="1">
      <alignment horizont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4" fillId="0" borderId="0" xfId="0" applyNumberFormat="1" applyFont="1"/>
    <xf numFmtId="2" fontId="0" fillId="3" borderId="0" xfId="0" applyNumberFormat="1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/>
    </xf>
    <xf numFmtId="0" fontId="2" fillId="4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view="pageBreakPreview" topLeftCell="A13" zoomScale="110" zoomScaleNormal="100" zoomScaleSheetLayoutView="110" workbookViewId="0">
      <selection activeCell="D1" sqref="D1:M3"/>
    </sheetView>
  </sheetViews>
  <sheetFormatPr defaultRowHeight="15" x14ac:dyDescent="0.25"/>
  <cols>
    <col min="1" max="1" width="36.85546875" style="8" customWidth="1"/>
    <col min="2" max="2" width="10.28515625" customWidth="1"/>
    <col min="3" max="3" width="11.5703125" customWidth="1"/>
    <col min="4" max="6" width="8.42578125" style="10" customWidth="1"/>
    <col min="7" max="7" width="8.5703125" style="10" customWidth="1"/>
    <col min="8" max="11" width="8.42578125" style="10" customWidth="1"/>
    <col min="12" max="13" width="8.42578125" style="8" customWidth="1"/>
    <col min="14" max="14" width="1.42578125" bestFit="1" customWidth="1"/>
  </cols>
  <sheetData>
    <row r="1" spans="1:15" ht="40.15" customHeight="1" x14ac:dyDescent="0.25">
      <c r="A1" s="35" t="s">
        <v>0</v>
      </c>
      <c r="B1" s="35"/>
      <c r="C1" s="35"/>
      <c r="D1" s="36" t="s">
        <v>1</v>
      </c>
      <c r="E1" s="36" t="s">
        <v>2</v>
      </c>
      <c r="F1" s="36" t="s">
        <v>3</v>
      </c>
      <c r="G1" s="36" t="s">
        <v>4</v>
      </c>
      <c r="H1" s="36" t="s">
        <v>5</v>
      </c>
      <c r="I1" s="36" t="s">
        <v>6</v>
      </c>
      <c r="J1" s="36" t="s">
        <v>7</v>
      </c>
      <c r="K1" s="36" t="s">
        <v>8</v>
      </c>
      <c r="L1" s="36" t="s">
        <v>9</v>
      </c>
      <c r="M1" s="36" t="s">
        <v>10</v>
      </c>
      <c r="N1" s="13"/>
      <c r="O1" s="8"/>
    </row>
    <row r="2" spans="1:15" ht="40.15" customHeight="1" x14ac:dyDescent="0.25">
      <c r="A2" s="35" t="s">
        <v>49</v>
      </c>
      <c r="B2" s="35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13"/>
      <c r="O2" s="8"/>
    </row>
    <row r="3" spans="1:15" ht="40.15" customHeight="1" x14ac:dyDescent="0.25">
      <c r="A3" s="5" t="s">
        <v>11</v>
      </c>
      <c r="B3" s="2" t="s">
        <v>12</v>
      </c>
      <c r="C3" s="2" t="s">
        <v>13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13"/>
      <c r="O3" s="8"/>
    </row>
    <row r="4" spans="1:15" x14ac:dyDescent="0.25">
      <c r="A4" s="6" t="s">
        <v>14</v>
      </c>
      <c r="B4" s="1" t="s">
        <v>15</v>
      </c>
      <c r="C4" s="28">
        <f>GEOMEAN(D4:M4)</f>
        <v>401.35315835266522</v>
      </c>
      <c r="D4" s="25">
        <v>415.98</v>
      </c>
      <c r="E4" s="18">
        <v>370</v>
      </c>
      <c r="F4" s="18">
        <v>346.16666666666669</v>
      </c>
      <c r="G4" s="18">
        <v>330</v>
      </c>
      <c r="H4" s="18">
        <v>440</v>
      </c>
      <c r="I4" s="18">
        <v>460</v>
      </c>
      <c r="J4" s="18">
        <v>375</v>
      </c>
      <c r="K4" s="18">
        <v>450</v>
      </c>
      <c r="L4" s="18"/>
      <c r="M4" s="18">
        <v>450</v>
      </c>
    </row>
    <row r="5" spans="1:15" x14ac:dyDescent="0.25">
      <c r="A5" s="6" t="s">
        <v>16</v>
      </c>
      <c r="B5" s="1" t="s">
        <v>15</v>
      </c>
      <c r="C5" s="28">
        <f>GEOMEAN(D5:M5)</f>
        <v>530.99264364386443</v>
      </c>
      <c r="D5" s="25"/>
      <c r="E5" s="18"/>
      <c r="F5" s="18">
        <v>490</v>
      </c>
      <c r="G5" s="18"/>
      <c r="H5" s="18"/>
      <c r="I5" s="18"/>
      <c r="J5" s="18"/>
      <c r="K5" s="18">
        <v>520</v>
      </c>
      <c r="L5" s="18">
        <v>600</v>
      </c>
      <c r="M5" s="18">
        <v>520</v>
      </c>
      <c r="O5" s="9"/>
    </row>
    <row r="6" spans="1:15" x14ac:dyDescent="0.25">
      <c r="A6" s="6" t="s">
        <v>17</v>
      </c>
      <c r="B6" s="1" t="s">
        <v>15</v>
      </c>
      <c r="C6" s="28">
        <f t="shared" ref="C6:C35" si="0">GEOMEAN(D6:M6)</f>
        <v>329.43814367503415</v>
      </c>
      <c r="D6" s="26">
        <v>333.66</v>
      </c>
      <c r="E6" s="18">
        <v>311.66666666666669</v>
      </c>
      <c r="F6" s="18">
        <v>315.66666666666669</v>
      </c>
      <c r="G6" s="18">
        <v>328.5</v>
      </c>
      <c r="H6" s="18">
        <v>328</v>
      </c>
      <c r="I6" s="27">
        <v>315.14999999999998</v>
      </c>
      <c r="J6" s="18">
        <v>332.49</v>
      </c>
      <c r="K6" s="18">
        <v>340</v>
      </c>
      <c r="L6" s="18">
        <v>350</v>
      </c>
      <c r="M6" s="18">
        <v>341.4</v>
      </c>
    </row>
    <row r="7" spans="1:15" x14ac:dyDescent="0.25">
      <c r="A7" s="6" t="s">
        <v>18</v>
      </c>
      <c r="B7" s="1" t="s">
        <v>15</v>
      </c>
      <c r="C7" s="28">
        <f t="shared" si="0"/>
        <v>231.78425258185328</v>
      </c>
      <c r="D7" s="26">
        <v>222</v>
      </c>
      <c r="E7" s="18">
        <v>235.66666666666666</v>
      </c>
      <c r="F7" s="18">
        <v>212.83333333333334</v>
      </c>
      <c r="G7" s="18">
        <v>270.83</v>
      </c>
      <c r="H7" s="18">
        <v>221</v>
      </c>
      <c r="I7" s="27">
        <v>235.2</v>
      </c>
      <c r="J7" s="18">
        <v>234.875</v>
      </c>
      <c r="K7" s="18">
        <v>227</v>
      </c>
      <c r="L7" s="18">
        <v>255</v>
      </c>
      <c r="M7" s="18">
        <v>210</v>
      </c>
    </row>
    <row r="8" spans="1:15" x14ac:dyDescent="0.25">
      <c r="A8" s="6" t="s">
        <v>19</v>
      </c>
      <c r="B8" s="1" t="s">
        <v>15</v>
      </c>
      <c r="C8" s="28">
        <f t="shared" si="0"/>
        <v>1184.1763697684719</v>
      </c>
      <c r="D8" s="26">
        <v>1215</v>
      </c>
      <c r="E8" s="18">
        <v>1342.81</v>
      </c>
      <c r="F8" s="18">
        <v>1032.6866666666667</v>
      </c>
      <c r="G8" s="18">
        <v>1273</v>
      </c>
      <c r="H8" s="18">
        <v>1280</v>
      </c>
      <c r="I8" s="27">
        <v>1073.28</v>
      </c>
      <c r="J8" s="18">
        <v>1424</v>
      </c>
      <c r="K8" s="18">
        <v>1112.3599999999999</v>
      </c>
      <c r="L8" s="18">
        <v>1180</v>
      </c>
      <c r="M8" s="18">
        <v>984.5</v>
      </c>
    </row>
    <row r="9" spans="1:15" x14ac:dyDescent="0.25">
      <c r="A9" s="6" t="s">
        <v>20</v>
      </c>
      <c r="B9" s="1" t="s">
        <v>21</v>
      </c>
      <c r="C9" s="28">
        <f t="shared" si="0"/>
        <v>168.04552823440568</v>
      </c>
      <c r="D9" s="26">
        <v>148.33000000000001</v>
      </c>
      <c r="E9" s="18">
        <v>186.32499999999999</v>
      </c>
      <c r="F9" s="18">
        <v>164</v>
      </c>
      <c r="G9" s="18">
        <v>183.45</v>
      </c>
      <c r="H9" s="18">
        <v>157</v>
      </c>
      <c r="I9" s="27">
        <v>176.53333333333333</v>
      </c>
      <c r="J9" s="18">
        <v>182</v>
      </c>
      <c r="K9" s="18">
        <v>175.33333333333334</v>
      </c>
      <c r="L9" s="18">
        <v>165</v>
      </c>
      <c r="M9" s="18">
        <v>148</v>
      </c>
    </row>
    <row r="10" spans="1:15" ht="30" x14ac:dyDescent="0.25">
      <c r="A10" s="6" t="s">
        <v>22</v>
      </c>
      <c r="B10" s="1" t="s">
        <v>21</v>
      </c>
      <c r="C10" s="28">
        <f t="shared" si="0"/>
        <v>110.84217176222664</v>
      </c>
      <c r="D10" s="26">
        <v>113.38</v>
      </c>
      <c r="E10" s="18"/>
      <c r="F10" s="18">
        <v>112.37</v>
      </c>
      <c r="G10" s="18"/>
      <c r="H10" s="18">
        <v>124</v>
      </c>
      <c r="I10" s="27">
        <v>96</v>
      </c>
      <c r="J10" s="18"/>
      <c r="K10" s="18">
        <v>107.33333333333333</v>
      </c>
      <c r="L10" s="18">
        <v>120</v>
      </c>
      <c r="M10" s="18">
        <v>105.23</v>
      </c>
    </row>
    <row r="11" spans="1:15" ht="30" x14ac:dyDescent="0.25">
      <c r="A11" s="6" t="s">
        <v>23</v>
      </c>
      <c r="B11" s="1" t="s">
        <v>21</v>
      </c>
      <c r="C11" s="28">
        <f t="shared" si="0"/>
        <v>121.78732291068302</v>
      </c>
      <c r="D11" s="26">
        <v>119.86</v>
      </c>
      <c r="E11" s="18">
        <v>120.76666666666667</v>
      </c>
      <c r="F11" s="18">
        <v>119.95</v>
      </c>
      <c r="G11" s="18">
        <v>140.72999999999999</v>
      </c>
      <c r="H11" s="18">
        <v>130</v>
      </c>
      <c r="I11" s="27">
        <v>121</v>
      </c>
      <c r="J11" s="18">
        <v>119.06</v>
      </c>
      <c r="K11" s="18">
        <v>112</v>
      </c>
      <c r="L11" s="18"/>
      <c r="M11" s="18">
        <v>115</v>
      </c>
    </row>
    <row r="12" spans="1:15" x14ac:dyDescent="0.25">
      <c r="A12" s="6" t="s">
        <v>24</v>
      </c>
      <c r="B12" s="1" t="s">
        <v>21</v>
      </c>
      <c r="C12" s="28">
        <f t="shared" si="0"/>
        <v>127.58573349761716</v>
      </c>
      <c r="D12" s="26">
        <v>116</v>
      </c>
      <c r="E12" s="25">
        <v>128.23666666666665</v>
      </c>
      <c r="F12" s="25">
        <v>127.37333333333333</v>
      </c>
      <c r="G12" s="25">
        <v>165</v>
      </c>
      <c r="H12" s="25">
        <v>113</v>
      </c>
      <c r="I12" s="27">
        <v>130.65</v>
      </c>
      <c r="J12" s="25">
        <v>146.52333333333334</v>
      </c>
      <c r="K12" s="25">
        <v>107.33333333333333</v>
      </c>
      <c r="L12" s="25">
        <v>130</v>
      </c>
      <c r="M12" s="25">
        <v>121.12</v>
      </c>
    </row>
    <row r="13" spans="1:15" x14ac:dyDescent="0.25">
      <c r="A13" s="6" t="s">
        <v>25</v>
      </c>
      <c r="B13" s="1" t="s">
        <v>15</v>
      </c>
      <c r="C13" s="28">
        <f t="shared" si="0"/>
        <v>385.583912219333</v>
      </c>
      <c r="D13" s="26">
        <v>400.66666666666669</v>
      </c>
      <c r="E13" s="25">
        <v>360.87333333333328</v>
      </c>
      <c r="F13" s="25">
        <v>346.83333333333331</v>
      </c>
      <c r="G13" s="25">
        <v>345</v>
      </c>
      <c r="H13" s="25">
        <v>385.33333333333331</v>
      </c>
      <c r="I13" s="27">
        <v>473.09999999999997</v>
      </c>
      <c r="J13" s="25">
        <v>391.65</v>
      </c>
      <c r="K13" s="25">
        <v>357.5</v>
      </c>
      <c r="L13" s="25">
        <v>420</v>
      </c>
      <c r="M13" s="25">
        <v>391.65</v>
      </c>
    </row>
    <row r="14" spans="1:15" x14ac:dyDescent="0.25">
      <c r="A14" s="6" t="s">
        <v>26</v>
      </c>
      <c r="B14" s="1" t="s">
        <v>15</v>
      </c>
      <c r="C14" s="28">
        <f t="shared" si="0"/>
        <v>514.68523962200197</v>
      </c>
      <c r="D14" s="26">
        <v>525.14</v>
      </c>
      <c r="E14" s="25">
        <v>562</v>
      </c>
      <c r="F14" s="25">
        <v>446</v>
      </c>
      <c r="G14" s="25">
        <v>485</v>
      </c>
      <c r="H14" s="25">
        <v>559.5</v>
      </c>
      <c r="I14" s="27">
        <v>625</v>
      </c>
      <c r="J14" s="25">
        <v>518.16666666666663</v>
      </c>
      <c r="K14" s="25">
        <v>390</v>
      </c>
      <c r="L14" s="25">
        <v>493</v>
      </c>
      <c r="M14" s="25">
        <v>586.5</v>
      </c>
    </row>
    <row r="15" spans="1:15" x14ac:dyDescent="0.25">
      <c r="A15" s="6" t="s">
        <v>27</v>
      </c>
      <c r="B15" s="1" t="s">
        <v>28</v>
      </c>
      <c r="C15" s="28">
        <f t="shared" si="0"/>
        <v>127.2132485949309</v>
      </c>
      <c r="D15" s="26">
        <v>125.2</v>
      </c>
      <c r="E15" s="18">
        <v>132.66666666666666</v>
      </c>
      <c r="F15" s="18">
        <v>121.33333333333333</v>
      </c>
      <c r="G15" s="18">
        <v>124.07</v>
      </c>
      <c r="H15" s="18">
        <v>120</v>
      </c>
      <c r="I15" s="27">
        <v>127</v>
      </c>
      <c r="J15" s="18">
        <v>128.56666666666666</v>
      </c>
      <c r="K15" s="18">
        <v>132.66999999999999</v>
      </c>
      <c r="L15" s="18">
        <v>135</v>
      </c>
      <c r="M15" s="18">
        <v>126.5</v>
      </c>
    </row>
    <row r="16" spans="1:15" x14ac:dyDescent="0.25">
      <c r="A16" s="6" t="s">
        <v>29</v>
      </c>
      <c r="B16" s="1" t="s">
        <v>15</v>
      </c>
      <c r="C16" s="28">
        <f t="shared" si="0"/>
        <v>98.565024502227374</v>
      </c>
      <c r="D16" s="26">
        <v>93</v>
      </c>
      <c r="E16" s="18">
        <v>95</v>
      </c>
      <c r="F16" s="18">
        <v>107</v>
      </c>
      <c r="G16" s="18">
        <v>101.41</v>
      </c>
      <c r="H16" s="18">
        <v>84</v>
      </c>
      <c r="I16" s="27">
        <v>89.899999999999991</v>
      </c>
      <c r="J16" s="18">
        <v>104.28666666666668</v>
      </c>
      <c r="K16" s="18">
        <v>113.67</v>
      </c>
      <c r="L16" s="18">
        <v>96.5</v>
      </c>
      <c r="M16" s="18">
        <v>104.5</v>
      </c>
    </row>
    <row r="17" spans="1:13" x14ac:dyDescent="0.25">
      <c r="A17" s="6" t="s">
        <v>30</v>
      </c>
      <c r="B17" s="1" t="s">
        <v>15</v>
      </c>
      <c r="C17" s="28">
        <f t="shared" si="0"/>
        <v>1076.3087783117235</v>
      </c>
      <c r="D17" s="26">
        <v>1196</v>
      </c>
      <c r="E17" s="18">
        <v>1236.25</v>
      </c>
      <c r="F17" s="18">
        <v>1077</v>
      </c>
      <c r="G17" s="18">
        <v>823.33</v>
      </c>
      <c r="H17" s="18">
        <v>1245</v>
      </c>
      <c r="I17" s="27">
        <v>1300</v>
      </c>
      <c r="J17" s="18">
        <v>1079.3699999999999</v>
      </c>
      <c r="K17" s="18">
        <v>1042</v>
      </c>
      <c r="L17" s="18">
        <v>980</v>
      </c>
      <c r="M17" s="18">
        <v>892</v>
      </c>
    </row>
    <row r="18" spans="1:13" ht="30" x14ac:dyDescent="0.25">
      <c r="A18" s="6" t="s">
        <v>31</v>
      </c>
      <c r="B18" s="1" t="s">
        <v>15</v>
      </c>
      <c r="C18" s="28">
        <f t="shared" si="0"/>
        <v>23.496699638467348</v>
      </c>
      <c r="D18" s="26">
        <v>26</v>
      </c>
      <c r="E18" s="18">
        <v>24</v>
      </c>
      <c r="F18" s="18">
        <v>23.996666666666666</v>
      </c>
      <c r="G18" s="18">
        <v>19.87</v>
      </c>
      <c r="H18" s="18">
        <v>22.5</v>
      </c>
      <c r="I18" s="27">
        <v>19.266666666666666</v>
      </c>
      <c r="J18" s="18">
        <v>21.333333333333332</v>
      </c>
      <c r="K18" s="18">
        <v>29.566666666666666</v>
      </c>
      <c r="L18" s="18">
        <v>26</v>
      </c>
      <c r="M18" s="18">
        <v>24.25</v>
      </c>
    </row>
    <row r="19" spans="1:13" x14ac:dyDescent="0.25">
      <c r="A19" s="6" t="s">
        <v>32</v>
      </c>
      <c r="B19" s="1" t="s">
        <v>15</v>
      </c>
      <c r="C19" s="28">
        <f t="shared" si="0"/>
        <v>62.202636411234209</v>
      </c>
      <c r="D19" s="26">
        <v>56.66</v>
      </c>
      <c r="E19" s="18">
        <v>70.84</v>
      </c>
      <c r="F19" s="18">
        <v>61.166666666666664</v>
      </c>
      <c r="G19" s="18">
        <v>73.67</v>
      </c>
      <c r="H19" s="18">
        <v>58.5</v>
      </c>
      <c r="I19" s="27">
        <v>51</v>
      </c>
      <c r="J19" s="18">
        <v>58.160000000000004</v>
      </c>
      <c r="K19" s="18">
        <v>71.5</v>
      </c>
      <c r="L19" s="18">
        <v>66</v>
      </c>
      <c r="M19" s="18">
        <v>58.55</v>
      </c>
    </row>
    <row r="20" spans="1:13" ht="30" x14ac:dyDescent="0.25">
      <c r="A20" s="6" t="s">
        <v>33</v>
      </c>
      <c r="B20" s="1" t="s">
        <v>15</v>
      </c>
      <c r="C20" s="28">
        <f t="shared" si="0"/>
        <v>80.66811363779928</v>
      </c>
      <c r="D20" s="26">
        <v>81.64</v>
      </c>
      <c r="E20" s="18">
        <v>96.666666666666671</v>
      </c>
      <c r="F20" s="18">
        <v>81.393333333333331</v>
      </c>
      <c r="G20" s="18">
        <v>68.75</v>
      </c>
      <c r="H20" s="18">
        <v>84</v>
      </c>
      <c r="I20" s="27">
        <v>73.34</v>
      </c>
      <c r="J20" s="18">
        <v>70</v>
      </c>
      <c r="K20" s="18">
        <v>84.039666666666662</v>
      </c>
      <c r="L20" s="18">
        <v>82.85</v>
      </c>
      <c r="M20" s="18">
        <v>88</v>
      </c>
    </row>
    <row r="21" spans="1:13" ht="30" x14ac:dyDescent="0.25">
      <c r="A21" s="6" t="s">
        <v>34</v>
      </c>
      <c r="B21" s="1" t="s">
        <v>15</v>
      </c>
      <c r="C21" s="28">
        <f t="shared" si="0"/>
        <v>79.209314246936273</v>
      </c>
      <c r="D21" s="26">
        <v>76.163333333333341</v>
      </c>
      <c r="E21" s="18">
        <v>87.783333333333346</v>
      </c>
      <c r="F21" s="18">
        <v>77.49666666666667</v>
      </c>
      <c r="G21" s="18">
        <v>70</v>
      </c>
      <c r="H21" s="18">
        <v>67.33</v>
      </c>
      <c r="I21" s="27">
        <v>86</v>
      </c>
      <c r="J21" s="18">
        <v>78.33</v>
      </c>
      <c r="K21" s="18">
        <v>81.756666666666675</v>
      </c>
      <c r="L21" s="18">
        <v>85.71</v>
      </c>
      <c r="M21" s="18">
        <v>84.34</v>
      </c>
    </row>
    <row r="22" spans="1:13" x14ac:dyDescent="0.25">
      <c r="A22" s="6" t="s">
        <v>35</v>
      </c>
      <c r="B22" s="1" t="s">
        <v>15</v>
      </c>
      <c r="C22" s="28">
        <f t="shared" si="0"/>
        <v>59.907885029460914</v>
      </c>
      <c r="D22" s="26">
        <v>53.91</v>
      </c>
      <c r="E22" s="25">
        <v>61.166666666666664</v>
      </c>
      <c r="F22" s="25">
        <v>62.5</v>
      </c>
      <c r="G22" s="25">
        <v>53.91</v>
      </c>
      <c r="H22" s="25">
        <v>51.5</v>
      </c>
      <c r="I22" s="27">
        <v>89.25</v>
      </c>
      <c r="J22" s="25">
        <v>58.333333333333336</v>
      </c>
      <c r="K22" s="25">
        <v>58.633333333333333</v>
      </c>
      <c r="L22" s="25">
        <v>63.13</v>
      </c>
      <c r="M22" s="25">
        <v>54</v>
      </c>
    </row>
    <row r="23" spans="1:13" x14ac:dyDescent="0.25">
      <c r="A23" s="6" t="s">
        <v>36</v>
      </c>
      <c r="B23" s="1" t="s">
        <v>15</v>
      </c>
      <c r="C23" s="28">
        <f t="shared" si="0"/>
        <v>139.87481940157366</v>
      </c>
      <c r="D23" s="26">
        <v>143</v>
      </c>
      <c r="E23" s="18">
        <v>141.72333333333333</v>
      </c>
      <c r="F23" s="18">
        <v>134.33000000000001</v>
      </c>
      <c r="G23" s="18">
        <v>126.78</v>
      </c>
      <c r="H23" s="18">
        <v>131.33333333333334</v>
      </c>
      <c r="I23" s="29">
        <v>180</v>
      </c>
      <c r="J23" s="18">
        <v>131.05000000000001</v>
      </c>
      <c r="K23" s="18">
        <v>135</v>
      </c>
      <c r="L23" s="18">
        <v>141</v>
      </c>
      <c r="M23" s="18">
        <v>140.85</v>
      </c>
    </row>
    <row r="24" spans="1:13" x14ac:dyDescent="0.25">
      <c r="A24" s="6" t="s">
        <v>37</v>
      </c>
      <c r="B24" s="1" t="s">
        <v>15</v>
      </c>
      <c r="C24" s="28">
        <f t="shared" si="0"/>
        <v>63.258694555288805</v>
      </c>
      <c r="D24" s="26">
        <v>57.370000000000005</v>
      </c>
      <c r="E24" s="18">
        <v>64</v>
      </c>
      <c r="F24" s="18">
        <v>60.54</v>
      </c>
      <c r="G24" s="18">
        <v>51.5</v>
      </c>
      <c r="H24" s="18">
        <v>54.5</v>
      </c>
      <c r="I24" s="29">
        <v>93.6</v>
      </c>
      <c r="J24" s="18">
        <v>63.5</v>
      </c>
      <c r="K24" s="18">
        <v>67.456666666666663</v>
      </c>
      <c r="L24" s="18">
        <v>79.5</v>
      </c>
      <c r="M24" s="18">
        <v>51.6</v>
      </c>
    </row>
    <row r="25" spans="1:13" x14ac:dyDescent="0.25">
      <c r="A25" s="6" t="s">
        <v>38</v>
      </c>
      <c r="B25" s="1" t="s">
        <v>15</v>
      </c>
      <c r="C25" s="28">
        <f t="shared" si="0"/>
        <v>67.323394081302311</v>
      </c>
      <c r="D25" s="26">
        <v>64.25</v>
      </c>
      <c r="E25" s="25">
        <v>64.833333333333329</v>
      </c>
      <c r="F25" s="25">
        <v>67.5</v>
      </c>
      <c r="G25" s="25">
        <v>62</v>
      </c>
      <c r="H25" s="25">
        <v>56.666666666666664</v>
      </c>
      <c r="I25" s="29">
        <v>98.5</v>
      </c>
      <c r="J25" s="25">
        <v>63.95333333333334</v>
      </c>
      <c r="K25" s="25">
        <v>72.153333333333336</v>
      </c>
      <c r="L25" s="25">
        <v>71</v>
      </c>
      <c r="M25" s="25">
        <v>60</v>
      </c>
    </row>
    <row r="26" spans="1:13" x14ac:dyDescent="0.25">
      <c r="A26" s="6" t="s">
        <v>39</v>
      </c>
      <c r="B26" s="1" t="s">
        <v>15</v>
      </c>
      <c r="C26" s="28">
        <f t="shared" si="0"/>
        <v>74.433554356401203</v>
      </c>
      <c r="D26" s="26">
        <v>62</v>
      </c>
      <c r="E26" s="18">
        <v>64.25</v>
      </c>
      <c r="F26" s="18">
        <v>69.49666666666667</v>
      </c>
      <c r="G26" s="18">
        <v>57.46</v>
      </c>
      <c r="H26" s="18">
        <v>65</v>
      </c>
      <c r="I26" s="29">
        <v>105.71666666666665</v>
      </c>
      <c r="J26" s="18">
        <v>66.23</v>
      </c>
      <c r="K26" s="18">
        <v>103.5</v>
      </c>
      <c r="L26" s="18">
        <v>93.666666666666671</v>
      </c>
      <c r="M26" s="18">
        <v>74.38</v>
      </c>
    </row>
    <row r="27" spans="1:13" x14ac:dyDescent="0.25">
      <c r="A27" s="6" t="s">
        <v>40</v>
      </c>
      <c r="B27" s="1" t="s">
        <v>15</v>
      </c>
      <c r="C27" s="28">
        <f t="shared" si="0"/>
        <v>45.277013964722151</v>
      </c>
      <c r="D27" s="26">
        <v>41</v>
      </c>
      <c r="E27" s="25">
        <v>42.333333333333336</v>
      </c>
      <c r="F27" s="25">
        <v>47</v>
      </c>
      <c r="G27" s="25">
        <v>43.44</v>
      </c>
      <c r="H27" s="25">
        <v>40.666666666666664</v>
      </c>
      <c r="I27" s="29">
        <v>69.833333333333329</v>
      </c>
      <c r="J27" s="25">
        <v>44.04</v>
      </c>
      <c r="K27" s="25">
        <v>33</v>
      </c>
      <c r="L27" s="25">
        <v>52.67</v>
      </c>
      <c r="M27" s="25">
        <v>47</v>
      </c>
    </row>
    <row r="28" spans="1:13" x14ac:dyDescent="0.25">
      <c r="A28" s="6" t="s">
        <v>41</v>
      </c>
      <c r="B28" s="1" t="s">
        <v>15</v>
      </c>
      <c r="C28" s="28">
        <f t="shared" si="0"/>
        <v>44.799287501403718</v>
      </c>
      <c r="D28" s="26">
        <v>42.5</v>
      </c>
      <c r="E28" s="25">
        <v>39</v>
      </c>
      <c r="F28" s="25">
        <v>49.5</v>
      </c>
      <c r="G28" s="25">
        <v>39.25</v>
      </c>
      <c r="H28" s="25">
        <v>36.666666666666664</v>
      </c>
      <c r="I28" s="29">
        <v>86</v>
      </c>
      <c r="J28" s="25">
        <v>43.23</v>
      </c>
      <c r="K28" s="25">
        <v>35.833333333333336</v>
      </c>
      <c r="L28" s="25">
        <v>46</v>
      </c>
      <c r="M28" s="25">
        <v>45</v>
      </c>
    </row>
    <row r="29" spans="1:13" x14ac:dyDescent="0.25">
      <c r="A29" s="6" t="s">
        <v>42</v>
      </c>
      <c r="B29" s="1" t="s">
        <v>15</v>
      </c>
      <c r="C29" s="28">
        <f t="shared" si="0"/>
        <v>67.883245821930046</v>
      </c>
      <c r="D29" s="26">
        <v>68</v>
      </c>
      <c r="E29" s="18">
        <v>67</v>
      </c>
      <c r="F29" s="18">
        <v>72.600000000000009</v>
      </c>
      <c r="G29" s="18">
        <v>67.66</v>
      </c>
      <c r="H29" s="18">
        <v>60</v>
      </c>
      <c r="I29" s="29">
        <v>56.15</v>
      </c>
      <c r="J29" s="18">
        <v>72.166666666666671</v>
      </c>
      <c r="K29" s="18">
        <v>78</v>
      </c>
      <c r="L29" s="18">
        <v>68</v>
      </c>
      <c r="M29" s="18">
        <v>72</v>
      </c>
    </row>
    <row r="30" spans="1:13" ht="30" x14ac:dyDescent="0.25">
      <c r="A30" s="6" t="s">
        <v>43</v>
      </c>
      <c r="B30" s="1" t="s">
        <v>15</v>
      </c>
      <c r="C30" s="28">
        <f t="shared" si="0"/>
        <v>72.212603852571178</v>
      </c>
      <c r="D30" s="26">
        <v>72</v>
      </c>
      <c r="E30" s="18">
        <v>69</v>
      </c>
      <c r="F30" s="18">
        <v>72.600000000000009</v>
      </c>
      <c r="G30" s="18">
        <v>67.66</v>
      </c>
      <c r="H30" s="18">
        <v>65</v>
      </c>
      <c r="I30" s="27">
        <v>80</v>
      </c>
      <c r="J30" s="18">
        <v>72.166666666666671</v>
      </c>
      <c r="K30" s="18">
        <v>86</v>
      </c>
      <c r="L30" s="18">
        <v>68</v>
      </c>
      <c r="M30" s="18">
        <v>72</v>
      </c>
    </row>
    <row r="31" spans="1:13" x14ac:dyDescent="0.25">
      <c r="A31" s="7" t="s">
        <v>44</v>
      </c>
      <c r="B31" s="4" t="s">
        <v>15</v>
      </c>
      <c r="C31" s="28">
        <f t="shared" si="0"/>
        <v>60.26142299550034</v>
      </c>
      <c r="D31" s="26">
        <v>55</v>
      </c>
      <c r="E31" s="18">
        <v>60</v>
      </c>
      <c r="F31" s="18">
        <v>64.33</v>
      </c>
      <c r="G31" s="18">
        <v>64</v>
      </c>
      <c r="H31" s="18">
        <v>55</v>
      </c>
      <c r="I31" s="27">
        <v>62</v>
      </c>
      <c r="J31" s="18">
        <v>65</v>
      </c>
      <c r="K31" s="18">
        <v>60</v>
      </c>
      <c r="L31" s="18"/>
      <c r="M31" s="18">
        <v>58</v>
      </c>
    </row>
    <row r="32" spans="1:13" x14ac:dyDescent="0.25">
      <c r="A32" s="7" t="s">
        <v>45</v>
      </c>
      <c r="B32" s="4" t="s">
        <v>15</v>
      </c>
      <c r="C32" s="28">
        <f t="shared" si="0"/>
        <v>64.717229756070694</v>
      </c>
      <c r="D32" s="26">
        <v>55</v>
      </c>
      <c r="E32" s="18">
        <v>70</v>
      </c>
      <c r="F32" s="18">
        <v>64.995000000000005</v>
      </c>
      <c r="G32" s="18">
        <v>66</v>
      </c>
      <c r="H32" s="18">
        <v>64.5</v>
      </c>
      <c r="I32" s="27">
        <v>69</v>
      </c>
      <c r="J32" s="18">
        <v>70</v>
      </c>
      <c r="K32" s="18">
        <v>55.666666666666664</v>
      </c>
      <c r="L32" s="18">
        <v>75</v>
      </c>
      <c r="M32" s="18">
        <v>60</v>
      </c>
    </row>
    <row r="33" spans="1:13" x14ac:dyDescent="0.25">
      <c r="A33" s="7" t="s">
        <v>46</v>
      </c>
      <c r="B33" s="4" t="s">
        <v>15</v>
      </c>
      <c r="C33" s="28">
        <f t="shared" si="0"/>
        <v>51.094660655854007</v>
      </c>
      <c r="D33" s="26">
        <v>48</v>
      </c>
      <c r="E33" s="18">
        <v>50.166666666666664</v>
      </c>
      <c r="F33" s="18">
        <v>52.330000000000005</v>
      </c>
      <c r="G33" s="18">
        <v>50.5</v>
      </c>
      <c r="H33" s="18">
        <v>42.333333333333336</v>
      </c>
      <c r="I33" s="27">
        <v>49.666666666666664</v>
      </c>
      <c r="J33" s="18">
        <v>50.333333333333336</v>
      </c>
      <c r="K33" s="18">
        <v>49</v>
      </c>
      <c r="L33" s="18">
        <v>75</v>
      </c>
      <c r="M33" s="18">
        <v>49</v>
      </c>
    </row>
    <row r="34" spans="1:13" x14ac:dyDescent="0.25">
      <c r="A34" s="7" t="s">
        <v>47</v>
      </c>
      <c r="B34" s="4" t="s">
        <v>15</v>
      </c>
      <c r="C34" s="28">
        <f t="shared" si="0"/>
        <v>62.342562811891753</v>
      </c>
      <c r="D34" s="26">
        <v>58</v>
      </c>
      <c r="E34" s="18">
        <v>62.5</v>
      </c>
      <c r="F34" s="18">
        <v>58.495000000000005</v>
      </c>
      <c r="G34" s="18">
        <v>62.33</v>
      </c>
      <c r="H34" s="18">
        <v>55</v>
      </c>
      <c r="I34" s="27">
        <v>82</v>
      </c>
      <c r="J34" s="18">
        <v>64.5</v>
      </c>
      <c r="K34" s="18">
        <v>61.666666666666664</v>
      </c>
      <c r="L34" s="18"/>
      <c r="M34" s="18">
        <v>60</v>
      </c>
    </row>
    <row r="35" spans="1:13" x14ac:dyDescent="0.25">
      <c r="A35" s="7" t="s">
        <v>48</v>
      </c>
      <c r="B35" s="4" t="s">
        <v>15</v>
      </c>
      <c r="C35" s="28">
        <f t="shared" si="0"/>
        <v>198.89729294139065</v>
      </c>
      <c r="D35" s="26">
        <v>175.66</v>
      </c>
      <c r="E35" s="18">
        <v>208.5</v>
      </c>
      <c r="F35" s="18">
        <v>191.33333333333334</v>
      </c>
      <c r="G35" s="18">
        <v>200.67</v>
      </c>
      <c r="H35" s="18">
        <v>180.5</v>
      </c>
      <c r="I35" s="27">
        <v>209</v>
      </c>
      <c r="J35" s="18">
        <v>220</v>
      </c>
      <c r="K35" s="18">
        <v>174</v>
      </c>
      <c r="L35" s="18">
        <v>230.5</v>
      </c>
      <c r="M35" s="18">
        <v>207</v>
      </c>
    </row>
    <row r="36" spans="1:13" s="12" customFormat="1" x14ac:dyDescent="0.25">
      <c r="A36" s="11"/>
      <c r="C36" s="3">
        <f t="shared" ref="C36:K36" si="1">SUM(C4:C35)</f>
        <v>6726.2219593368354</v>
      </c>
      <c r="D36" s="25">
        <f t="shared" si="1"/>
        <v>6260.37</v>
      </c>
      <c r="E36" s="25">
        <f t="shared" si="1"/>
        <v>6426.0250000000015</v>
      </c>
      <c r="F36" s="25">
        <f>SUM(F4:F35)</f>
        <v>6330.8166666666675</v>
      </c>
      <c r="G36" s="25">
        <f t="shared" si="1"/>
        <v>5815.7699999999986</v>
      </c>
      <c r="H36" s="25">
        <f t="shared" si="1"/>
        <v>6377.8300000000008</v>
      </c>
      <c r="I36" s="25">
        <f t="shared" si="1"/>
        <v>6783.1366666666663</v>
      </c>
      <c r="J36" s="25">
        <f>SUM(J4:J35)</f>
        <v>6348.3149999999978</v>
      </c>
      <c r="K36" s="25">
        <f t="shared" si="1"/>
        <v>6523.9730000000009</v>
      </c>
      <c r="L36" s="25">
        <f>SUM(L4:L35)</f>
        <v>6248.5266666666676</v>
      </c>
      <c r="M36" s="25">
        <f>SUM(M4:M35)</f>
        <v>6402.3700000000008</v>
      </c>
    </row>
    <row r="37" spans="1:13" x14ac:dyDescent="0.25">
      <c r="D37" s="14"/>
    </row>
  </sheetData>
  <sheetProtection formatCells="0" formatColumns="0" formatRows="0" insertColumns="0" insertRows="0" insertHyperlinks="0" deleteColumns="0" deleteRows="0" sort="0" autoFilter="0" pivotTables="0"/>
  <mergeCells count="12">
    <mergeCell ref="L1:L3"/>
    <mergeCell ref="M1:M3"/>
    <mergeCell ref="A2:C2"/>
    <mergeCell ref="G1:G3"/>
    <mergeCell ref="H1:H3"/>
    <mergeCell ref="I1:I3"/>
    <mergeCell ref="J1:J3"/>
    <mergeCell ref="K1:K3"/>
    <mergeCell ref="A1:C1"/>
    <mergeCell ref="D1:D3"/>
    <mergeCell ref="E1:E3"/>
    <mergeCell ref="F1:F3"/>
  </mergeCells>
  <pageMargins left="0.25" right="0.25" top="0.25" bottom="0.2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topLeftCell="A7" workbookViewId="0">
      <selection activeCell="E2" sqref="E2:E33"/>
    </sheetView>
  </sheetViews>
  <sheetFormatPr defaultRowHeight="15" x14ac:dyDescent="0.25"/>
  <cols>
    <col min="2" max="2" width="36.85546875" customWidth="1"/>
    <col min="3" max="3" width="10.28515625" customWidth="1"/>
    <col min="4" max="4" width="8.42578125" customWidth="1"/>
  </cols>
  <sheetData>
    <row r="1" spans="2:7" x14ac:dyDescent="0.25">
      <c r="F1" t="s">
        <v>50</v>
      </c>
    </row>
    <row r="2" spans="2:7" x14ac:dyDescent="0.25">
      <c r="B2" s="6" t="s">
        <v>14</v>
      </c>
      <c r="C2" s="1" t="s">
        <v>15</v>
      </c>
      <c r="D2" s="16"/>
      <c r="E2" s="20">
        <v>415.98</v>
      </c>
      <c r="F2" s="19" t="e">
        <f>E2/D2*100</f>
        <v>#DIV/0!</v>
      </c>
      <c r="G2" s="19" t="e">
        <f>100-F2</f>
        <v>#DIV/0!</v>
      </c>
    </row>
    <row r="3" spans="2:7" x14ac:dyDescent="0.25">
      <c r="B3" s="6" t="s">
        <v>16</v>
      </c>
      <c r="C3" s="1" t="s">
        <v>15</v>
      </c>
      <c r="D3" s="16"/>
      <c r="E3" s="20"/>
      <c r="F3" s="19"/>
      <c r="G3" s="19">
        <f t="shared" ref="G3:G33" si="0">100-F3</f>
        <v>100</v>
      </c>
    </row>
    <row r="4" spans="2:7" x14ac:dyDescent="0.25">
      <c r="B4" s="6" t="s">
        <v>17</v>
      </c>
      <c r="C4" s="1" t="s">
        <v>15</v>
      </c>
      <c r="D4" s="16">
        <v>290</v>
      </c>
      <c r="E4" s="20">
        <v>298.99</v>
      </c>
      <c r="F4" s="19">
        <f t="shared" ref="F4:F33" si="1">E4/D4*100</f>
        <v>103.10000000000001</v>
      </c>
      <c r="G4" s="19">
        <f t="shared" si="0"/>
        <v>-3.1000000000000085</v>
      </c>
    </row>
    <row r="5" spans="2:7" x14ac:dyDescent="0.25">
      <c r="B5" s="6" t="s">
        <v>18</v>
      </c>
      <c r="C5" s="1" t="s">
        <v>15</v>
      </c>
      <c r="D5" s="16">
        <v>169</v>
      </c>
      <c r="E5" s="20">
        <v>177</v>
      </c>
      <c r="F5" s="19">
        <f t="shared" si="1"/>
        <v>104.73372781065089</v>
      </c>
      <c r="G5" s="19">
        <f t="shared" si="0"/>
        <v>-4.7337278106508904</v>
      </c>
    </row>
    <row r="6" spans="2:7" x14ac:dyDescent="0.25">
      <c r="B6" s="6" t="s">
        <v>19</v>
      </c>
      <c r="C6" s="1" t="s">
        <v>15</v>
      </c>
      <c r="D6" s="16">
        <v>1082.8399999999999</v>
      </c>
      <c r="E6" s="20">
        <v>1056.9100000000001</v>
      </c>
      <c r="F6" s="19">
        <f t="shared" si="1"/>
        <v>97.605371061283307</v>
      </c>
      <c r="G6" s="21">
        <f t="shared" si="0"/>
        <v>2.3946289387166928</v>
      </c>
    </row>
    <row r="7" spans="2:7" x14ac:dyDescent="0.25">
      <c r="B7" s="6" t="s">
        <v>20</v>
      </c>
      <c r="C7" s="1" t="s">
        <v>21</v>
      </c>
      <c r="D7" s="16">
        <v>138</v>
      </c>
      <c r="E7" s="20">
        <v>143.33000000000001</v>
      </c>
      <c r="F7" s="19">
        <f t="shared" si="1"/>
        <v>103.86231884057973</v>
      </c>
      <c r="G7" s="19">
        <f t="shared" si="0"/>
        <v>-3.8623188405797322</v>
      </c>
    </row>
    <row r="8" spans="2:7" ht="30" x14ac:dyDescent="0.25">
      <c r="B8" s="6" t="s">
        <v>22</v>
      </c>
      <c r="C8" s="1" t="s">
        <v>21</v>
      </c>
      <c r="D8" s="16">
        <v>99</v>
      </c>
      <c r="E8" s="20">
        <v>98.5</v>
      </c>
      <c r="F8" s="19">
        <f t="shared" si="1"/>
        <v>99.494949494949495</v>
      </c>
      <c r="G8" s="19">
        <f t="shared" si="0"/>
        <v>0.50505050505050519</v>
      </c>
    </row>
    <row r="9" spans="2:7" ht="30" x14ac:dyDescent="0.25">
      <c r="B9" s="6" t="s">
        <v>23</v>
      </c>
      <c r="C9" s="1" t="s">
        <v>21</v>
      </c>
      <c r="D9" s="16">
        <v>112</v>
      </c>
      <c r="E9" s="20">
        <v>107</v>
      </c>
      <c r="F9" s="19">
        <f t="shared" si="1"/>
        <v>95.535714285714292</v>
      </c>
      <c r="G9" s="19">
        <f t="shared" si="0"/>
        <v>4.4642857142857082</v>
      </c>
    </row>
    <row r="10" spans="2:7" x14ac:dyDescent="0.25">
      <c r="B10" s="6" t="s">
        <v>24</v>
      </c>
      <c r="C10" s="1" t="s">
        <v>21</v>
      </c>
      <c r="D10" s="17">
        <v>109.5</v>
      </c>
      <c r="E10" s="20">
        <v>112</v>
      </c>
      <c r="F10" s="19">
        <f t="shared" si="1"/>
        <v>102.28310502283105</v>
      </c>
      <c r="G10" s="21">
        <f t="shared" si="0"/>
        <v>-2.2831050228310517</v>
      </c>
    </row>
    <row r="11" spans="2:7" x14ac:dyDescent="0.25">
      <c r="B11" s="6" t="s">
        <v>25</v>
      </c>
      <c r="C11" s="1" t="s">
        <v>15</v>
      </c>
      <c r="D11" s="17">
        <v>374.78</v>
      </c>
      <c r="E11" s="20">
        <v>374.78</v>
      </c>
      <c r="F11" s="19">
        <f t="shared" si="1"/>
        <v>100</v>
      </c>
      <c r="G11" s="21">
        <f t="shared" si="0"/>
        <v>0</v>
      </c>
    </row>
    <row r="12" spans="2:7" x14ac:dyDescent="0.25">
      <c r="B12" s="6" t="s">
        <v>26</v>
      </c>
      <c r="C12" s="1" t="s">
        <v>15</v>
      </c>
      <c r="D12" s="17">
        <v>489.78</v>
      </c>
      <c r="E12" s="20">
        <v>489.78</v>
      </c>
      <c r="F12" s="19">
        <f t="shared" si="1"/>
        <v>100</v>
      </c>
      <c r="G12" s="21">
        <f t="shared" si="0"/>
        <v>0</v>
      </c>
    </row>
    <row r="13" spans="2:7" x14ac:dyDescent="0.25">
      <c r="B13" s="6" t="s">
        <v>27</v>
      </c>
      <c r="C13" s="1" t="s">
        <v>28</v>
      </c>
      <c r="D13" s="16">
        <v>100</v>
      </c>
      <c r="E13" s="20">
        <v>101.66</v>
      </c>
      <c r="F13" s="19">
        <f t="shared" si="1"/>
        <v>101.66</v>
      </c>
      <c r="G13" s="19">
        <f t="shared" si="0"/>
        <v>-1.6599999999999966</v>
      </c>
    </row>
    <row r="14" spans="2:7" x14ac:dyDescent="0.25">
      <c r="B14" s="6" t="s">
        <v>29</v>
      </c>
      <c r="C14" s="1" t="s">
        <v>15</v>
      </c>
      <c r="D14" s="16">
        <v>93.33</v>
      </c>
      <c r="E14" s="20">
        <v>94.9</v>
      </c>
      <c r="F14" s="19">
        <f t="shared" si="1"/>
        <v>101.68220293581915</v>
      </c>
      <c r="G14" s="19">
        <f t="shared" si="0"/>
        <v>-1.6822029358191486</v>
      </c>
    </row>
    <row r="15" spans="2:7" x14ac:dyDescent="0.25">
      <c r="B15" s="6" t="s">
        <v>30</v>
      </c>
      <c r="C15" s="1" t="s">
        <v>15</v>
      </c>
      <c r="D15" s="16">
        <v>1196</v>
      </c>
      <c r="E15" s="20">
        <v>1196</v>
      </c>
      <c r="F15" s="19">
        <f t="shared" si="1"/>
        <v>100</v>
      </c>
      <c r="G15" s="19">
        <f t="shared" si="0"/>
        <v>0</v>
      </c>
    </row>
    <row r="16" spans="2:7" ht="30" x14ac:dyDescent="0.25">
      <c r="B16" s="6" t="s">
        <v>31</v>
      </c>
      <c r="C16" s="1" t="s">
        <v>15</v>
      </c>
      <c r="D16" s="16">
        <v>23.33</v>
      </c>
      <c r="E16" s="20">
        <v>22.33</v>
      </c>
      <c r="F16" s="19">
        <f t="shared" si="1"/>
        <v>95.713673381911704</v>
      </c>
      <c r="G16" s="19">
        <f t="shared" si="0"/>
        <v>4.286326618088296</v>
      </c>
    </row>
    <row r="17" spans="2:7" x14ac:dyDescent="0.25">
      <c r="B17" s="6" t="s">
        <v>32</v>
      </c>
      <c r="C17" s="1" t="s">
        <v>15</v>
      </c>
      <c r="D17" s="16">
        <v>54.67</v>
      </c>
      <c r="E17" s="20">
        <v>53.83</v>
      </c>
      <c r="F17" s="19">
        <f t="shared" si="1"/>
        <v>98.463508322663245</v>
      </c>
      <c r="G17" s="19">
        <f t="shared" si="0"/>
        <v>1.5364916773367554</v>
      </c>
    </row>
    <row r="18" spans="2:7" ht="30" x14ac:dyDescent="0.25">
      <c r="B18" s="6" t="s">
        <v>33</v>
      </c>
      <c r="C18" s="1" t="s">
        <v>15</v>
      </c>
      <c r="D18" s="16">
        <v>70.37</v>
      </c>
      <c r="E18" s="20">
        <v>70.37</v>
      </c>
      <c r="F18" s="19">
        <f t="shared" si="1"/>
        <v>100</v>
      </c>
      <c r="G18" s="19">
        <f t="shared" si="0"/>
        <v>0</v>
      </c>
    </row>
    <row r="19" spans="2:7" ht="30" x14ac:dyDescent="0.25">
      <c r="B19" s="6" t="s">
        <v>34</v>
      </c>
      <c r="C19" s="1" t="s">
        <v>15</v>
      </c>
      <c r="D19" s="16">
        <v>69.39</v>
      </c>
      <c r="E19" s="20">
        <v>69.39</v>
      </c>
      <c r="F19" s="19">
        <f t="shared" si="1"/>
        <v>100</v>
      </c>
      <c r="G19" s="21">
        <f t="shared" si="0"/>
        <v>0</v>
      </c>
    </row>
    <row r="20" spans="2:7" x14ac:dyDescent="0.25">
      <c r="B20" s="6" t="s">
        <v>35</v>
      </c>
      <c r="C20" s="1" t="s">
        <v>15</v>
      </c>
      <c r="D20" s="17">
        <v>52.67</v>
      </c>
      <c r="E20" s="20">
        <v>54.5</v>
      </c>
      <c r="F20" s="19">
        <f t="shared" si="1"/>
        <v>103.47446364154167</v>
      </c>
      <c r="G20" s="19">
        <f t="shared" si="0"/>
        <v>-3.474463641541675</v>
      </c>
    </row>
    <row r="21" spans="2:7" x14ac:dyDescent="0.25">
      <c r="B21" s="6" t="s">
        <v>36</v>
      </c>
      <c r="C21" s="1" t="s">
        <v>15</v>
      </c>
      <c r="D21" s="16">
        <v>143</v>
      </c>
      <c r="E21" s="20">
        <v>136</v>
      </c>
      <c r="F21" s="19">
        <f t="shared" si="1"/>
        <v>95.104895104895107</v>
      </c>
      <c r="G21" s="19">
        <f t="shared" si="0"/>
        <v>4.8951048951048932</v>
      </c>
    </row>
    <row r="22" spans="2:7" x14ac:dyDescent="0.25">
      <c r="B22" s="6" t="s">
        <v>37</v>
      </c>
      <c r="C22" s="1" t="s">
        <v>15</v>
      </c>
      <c r="D22" s="16">
        <v>51.79</v>
      </c>
      <c r="E22" s="20">
        <v>54.2</v>
      </c>
      <c r="F22" s="19">
        <f t="shared" si="1"/>
        <v>104.65340799382122</v>
      </c>
      <c r="G22" s="21">
        <f t="shared" si="0"/>
        <v>-4.6534079938212187</v>
      </c>
    </row>
    <row r="23" spans="2:7" x14ac:dyDescent="0.25">
      <c r="B23" s="6" t="s">
        <v>38</v>
      </c>
      <c r="C23" s="1" t="s">
        <v>15</v>
      </c>
      <c r="D23" s="17">
        <v>59</v>
      </c>
      <c r="E23" s="20">
        <v>60.67</v>
      </c>
      <c r="F23" s="19">
        <f t="shared" si="1"/>
        <v>102.83050847457626</v>
      </c>
      <c r="G23" s="21">
        <f t="shared" si="0"/>
        <v>-2.8305084745762628</v>
      </c>
    </row>
    <row r="24" spans="2:7" x14ac:dyDescent="0.25">
      <c r="B24" s="6" t="s">
        <v>39</v>
      </c>
      <c r="C24" s="1" t="s">
        <v>15</v>
      </c>
      <c r="D24" s="16">
        <v>67</v>
      </c>
      <c r="E24" s="20">
        <v>64.33</v>
      </c>
      <c r="F24" s="19">
        <f t="shared" si="1"/>
        <v>96.014925373134332</v>
      </c>
      <c r="G24" s="19">
        <f t="shared" si="0"/>
        <v>3.9850746268656678</v>
      </c>
    </row>
    <row r="25" spans="2:7" x14ac:dyDescent="0.25">
      <c r="B25" s="6" t="s">
        <v>40</v>
      </c>
      <c r="C25" s="1" t="s">
        <v>15</v>
      </c>
      <c r="D25" s="17">
        <v>46.33</v>
      </c>
      <c r="E25" s="20">
        <v>47.33</v>
      </c>
      <c r="F25" s="19">
        <f t="shared" si="1"/>
        <v>102.15842866393265</v>
      </c>
      <c r="G25" s="19">
        <f t="shared" si="0"/>
        <v>-2.1584286639326535</v>
      </c>
    </row>
    <row r="26" spans="2:7" x14ac:dyDescent="0.25">
      <c r="B26" s="6" t="s">
        <v>41</v>
      </c>
      <c r="C26" s="1" t="s">
        <v>15</v>
      </c>
      <c r="D26" s="17">
        <v>40</v>
      </c>
      <c r="E26" s="20">
        <v>41</v>
      </c>
      <c r="F26" s="19">
        <f t="shared" si="1"/>
        <v>102.49999999999999</v>
      </c>
      <c r="G26" s="21">
        <f t="shared" si="0"/>
        <v>-2.4999999999999858</v>
      </c>
    </row>
    <row r="27" spans="2:7" x14ac:dyDescent="0.25">
      <c r="B27" s="6" t="s">
        <v>42</v>
      </c>
      <c r="C27" s="1" t="s">
        <v>15</v>
      </c>
      <c r="D27" s="16">
        <v>56.16</v>
      </c>
      <c r="E27" s="20">
        <v>58.37</v>
      </c>
      <c r="F27" s="19">
        <f t="shared" si="1"/>
        <v>103.93518518518519</v>
      </c>
      <c r="G27" s="19">
        <f t="shared" si="0"/>
        <v>-3.9351851851851904</v>
      </c>
    </row>
    <row r="28" spans="2:7" ht="30" x14ac:dyDescent="0.25">
      <c r="B28" s="6" t="s">
        <v>43</v>
      </c>
      <c r="C28" s="1" t="s">
        <v>15</v>
      </c>
      <c r="D28" s="16">
        <v>59</v>
      </c>
      <c r="E28" s="20">
        <v>63</v>
      </c>
      <c r="F28" s="19">
        <f t="shared" si="1"/>
        <v>106.77966101694916</v>
      </c>
      <c r="G28" s="21">
        <f t="shared" si="0"/>
        <v>-6.7796610169491629</v>
      </c>
    </row>
    <row r="29" spans="2:7" x14ac:dyDescent="0.25">
      <c r="B29" s="7" t="s">
        <v>44</v>
      </c>
      <c r="C29" s="4" t="s">
        <v>15</v>
      </c>
      <c r="D29" s="16">
        <v>58</v>
      </c>
      <c r="E29" s="20">
        <v>55</v>
      </c>
      <c r="F29" s="19">
        <f t="shared" si="1"/>
        <v>94.827586206896555</v>
      </c>
      <c r="G29" s="21">
        <f t="shared" si="0"/>
        <v>5.1724137931034448</v>
      </c>
    </row>
    <row r="30" spans="2:7" x14ac:dyDescent="0.25">
      <c r="B30" s="7" t="s">
        <v>45</v>
      </c>
      <c r="C30" s="4" t="s">
        <v>15</v>
      </c>
      <c r="D30" s="16">
        <v>44</v>
      </c>
      <c r="E30" s="20">
        <v>44</v>
      </c>
      <c r="F30" s="19">
        <f t="shared" si="1"/>
        <v>100</v>
      </c>
      <c r="G30" s="21">
        <f t="shared" si="0"/>
        <v>0</v>
      </c>
    </row>
    <row r="31" spans="2:7" x14ac:dyDescent="0.25">
      <c r="B31" s="7" t="s">
        <v>46</v>
      </c>
      <c r="C31" s="4" t="s">
        <v>15</v>
      </c>
      <c r="D31" s="16">
        <v>44.33</v>
      </c>
      <c r="E31" s="20">
        <v>45</v>
      </c>
      <c r="F31" s="19">
        <f t="shared" si="1"/>
        <v>101.51139183397248</v>
      </c>
      <c r="G31" s="19">
        <f t="shared" si="0"/>
        <v>-1.5113918339724819</v>
      </c>
    </row>
    <row r="32" spans="2:7" x14ac:dyDescent="0.25">
      <c r="B32" s="7" t="s">
        <v>47</v>
      </c>
      <c r="C32" s="4" t="s">
        <v>15</v>
      </c>
      <c r="D32" s="16">
        <v>57</v>
      </c>
      <c r="E32" s="20">
        <v>55</v>
      </c>
      <c r="F32" s="19">
        <f t="shared" si="1"/>
        <v>96.491228070175438</v>
      </c>
      <c r="G32" s="19">
        <f t="shared" si="0"/>
        <v>3.5087719298245617</v>
      </c>
    </row>
    <row r="33" spans="2:7" x14ac:dyDescent="0.25">
      <c r="B33" s="7" t="s">
        <v>48</v>
      </c>
      <c r="C33" s="4" t="s">
        <v>15</v>
      </c>
      <c r="D33" s="16">
        <v>168</v>
      </c>
      <c r="E33" s="20">
        <v>160</v>
      </c>
      <c r="F33" s="19">
        <f t="shared" si="1"/>
        <v>95.238095238095227</v>
      </c>
      <c r="G33" s="19">
        <f t="shared" si="0"/>
        <v>4.7619047619047734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33" sqref="C2:C33"/>
    </sheetView>
  </sheetViews>
  <sheetFormatPr defaultRowHeight="15" x14ac:dyDescent="0.25"/>
  <cols>
    <col min="1" max="1" width="34.7109375" customWidth="1"/>
    <col min="2" max="2" width="16.140625" customWidth="1"/>
    <col min="3" max="3" width="19.42578125" customWidth="1"/>
  </cols>
  <sheetData>
    <row r="1" spans="1:5" x14ac:dyDescent="0.25">
      <c r="B1" s="23" t="s">
        <v>51</v>
      </c>
      <c r="C1" s="23" t="s">
        <v>52</v>
      </c>
    </row>
    <row r="2" spans="1:5" x14ac:dyDescent="0.25">
      <c r="A2" s="22" t="s">
        <v>14</v>
      </c>
      <c r="B2" s="24"/>
      <c r="C2" s="24">
        <v>446</v>
      </c>
      <c r="D2" s="19">
        <f>(B2/C2)*100</f>
        <v>0</v>
      </c>
      <c r="E2" s="19">
        <f>100-D2</f>
        <v>100</v>
      </c>
    </row>
    <row r="3" spans="1:5" x14ac:dyDescent="0.25">
      <c r="A3" s="22" t="s">
        <v>16</v>
      </c>
      <c r="B3" s="24"/>
      <c r="C3" s="24"/>
      <c r="D3" s="19"/>
      <c r="E3" s="19"/>
    </row>
    <row r="4" spans="1:5" x14ac:dyDescent="0.25">
      <c r="A4" s="22" t="s">
        <v>17</v>
      </c>
      <c r="B4" s="24">
        <v>312.33333333333331</v>
      </c>
      <c r="C4" s="24">
        <v>312.33</v>
      </c>
      <c r="D4" s="19">
        <f t="shared" ref="D4:D33" si="0">(B4/C4)*100</f>
        <v>100.00106724724918</v>
      </c>
      <c r="E4" s="19">
        <f t="shared" ref="E4:E33" si="1">100-D4</f>
        <v>-1.0672472491819462E-3</v>
      </c>
    </row>
    <row r="5" spans="1:5" x14ac:dyDescent="0.25">
      <c r="A5" s="22" t="s">
        <v>18</v>
      </c>
      <c r="B5" s="24">
        <v>178.33333333333334</v>
      </c>
      <c r="C5" s="24">
        <v>191</v>
      </c>
      <c r="D5" s="19">
        <f t="shared" si="0"/>
        <v>93.368237347294951</v>
      </c>
      <c r="E5" s="19">
        <f t="shared" si="1"/>
        <v>6.6317626527050493</v>
      </c>
    </row>
    <row r="6" spans="1:5" x14ac:dyDescent="0.25">
      <c r="A6" s="22" t="s">
        <v>19</v>
      </c>
      <c r="B6" s="24">
        <v>1226</v>
      </c>
      <c r="C6" s="24">
        <v>1226</v>
      </c>
      <c r="D6" s="19">
        <f t="shared" si="0"/>
        <v>100</v>
      </c>
      <c r="E6" s="19">
        <f t="shared" si="1"/>
        <v>0</v>
      </c>
    </row>
    <row r="7" spans="1:5" x14ac:dyDescent="0.25">
      <c r="A7" s="22" t="s">
        <v>20</v>
      </c>
      <c r="B7" s="24">
        <v>164</v>
      </c>
      <c r="C7" s="24">
        <v>164</v>
      </c>
      <c r="D7" s="19">
        <f t="shared" si="0"/>
        <v>100</v>
      </c>
      <c r="E7" s="19">
        <f t="shared" si="1"/>
        <v>0</v>
      </c>
    </row>
    <row r="8" spans="1:5" ht="30" x14ac:dyDescent="0.25">
      <c r="A8" s="22" t="s">
        <v>22</v>
      </c>
      <c r="B8" s="24">
        <v>94.666666666666671</v>
      </c>
      <c r="C8" s="24">
        <v>97.67</v>
      </c>
      <c r="D8" s="19">
        <f t="shared" si="0"/>
        <v>96.925019623903623</v>
      </c>
      <c r="E8" s="19">
        <f t="shared" si="1"/>
        <v>3.0749803760963772</v>
      </c>
    </row>
    <row r="9" spans="1:5" ht="30" x14ac:dyDescent="0.25">
      <c r="A9" s="22" t="s">
        <v>23</v>
      </c>
      <c r="B9" s="24">
        <v>97</v>
      </c>
      <c r="C9" s="24">
        <v>100</v>
      </c>
      <c r="D9" s="19">
        <f t="shared" si="0"/>
        <v>97</v>
      </c>
      <c r="E9" s="19">
        <f t="shared" si="1"/>
        <v>3</v>
      </c>
    </row>
    <row r="10" spans="1:5" x14ac:dyDescent="0.25">
      <c r="A10" s="22" t="s">
        <v>24</v>
      </c>
      <c r="B10" s="24"/>
      <c r="C10" s="24"/>
      <c r="D10" s="19" t="e">
        <f t="shared" si="0"/>
        <v>#DIV/0!</v>
      </c>
      <c r="E10" s="19" t="e">
        <f t="shared" si="1"/>
        <v>#DIV/0!</v>
      </c>
    </row>
    <row r="11" spans="1:5" x14ac:dyDescent="0.25">
      <c r="A11" s="22" t="s">
        <v>25</v>
      </c>
      <c r="B11" s="24">
        <v>356.66666666666669</v>
      </c>
      <c r="C11" s="24">
        <v>356.66666666666669</v>
      </c>
      <c r="D11" s="19">
        <f t="shared" si="0"/>
        <v>100</v>
      </c>
      <c r="E11" s="19">
        <f t="shared" si="1"/>
        <v>0</v>
      </c>
    </row>
    <row r="12" spans="1:5" x14ac:dyDescent="0.25">
      <c r="A12" s="22" t="s">
        <v>26</v>
      </c>
      <c r="B12" s="24">
        <v>514.66666666666663</v>
      </c>
      <c r="C12" s="24">
        <v>514.66666666666663</v>
      </c>
      <c r="D12" s="19">
        <f t="shared" si="0"/>
        <v>100</v>
      </c>
      <c r="E12" s="19">
        <f t="shared" si="1"/>
        <v>0</v>
      </c>
    </row>
    <row r="13" spans="1:5" x14ac:dyDescent="0.25">
      <c r="A13" s="22" t="s">
        <v>27</v>
      </c>
      <c r="B13" s="24">
        <v>106</v>
      </c>
      <c r="C13" s="24">
        <v>110</v>
      </c>
      <c r="D13" s="19">
        <f t="shared" si="0"/>
        <v>96.36363636363636</v>
      </c>
      <c r="E13" s="19">
        <f t="shared" si="1"/>
        <v>3.6363636363636402</v>
      </c>
    </row>
    <row r="14" spans="1:5" x14ac:dyDescent="0.25">
      <c r="A14" s="22" t="s">
        <v>29</v>
      </c>
      <c r="B14" s="24">
        <v>91</v>
      </c>
      <c r="C14" s="24">
        <v>88</v>
      </c>
      <c r="D14" s="19">
        <f t="shared" si="0"/>
        <v>103.40909090909092</v>
      </c>
      <c r="E14" s="19">
        <f t="shared" si="1"/>
        <v>-3.4090909090909207</v>
      </c>
    </row>
    <row r="15" spans="1:5" x14ac:dyDescent="0.25">
      <c r="A15" s="22" t="s">
        <v>30</v>
      </c>
      <c r="B15" s="24">
        <v>1212.6666666666667</v>
      </c>
      <c r="C15" s="24">
        <v>1160</v>
      </c>
      <c r="D15" s="19">
        <f t="shared" si="0"/>
        <v>104.54022988505747</v>
      </c>
      <c r="E15" s="19">
        <f t="shared" si="1"/>
        <v>-4.5402298850574709</v>
      </c>
    </row>
    <row r="16" spans="1:5" ht="30" x14ac:dyDescent="0.25">
      <c r="A16" s="22" t="s">
        <v>31</v>
      </c>
      <c r="B16" s="24">
        <v>21.666666666666668</v>
      </c>
      <c r="C16" s="24">
        <v>21.67</v>
      </c>
      <c r="D16" s="19">
        <f t="shared" si="0"/>
        <v>99.984617751115209</v>
      </c>
      <c r="E16" s="19">
        <f t="shared" si="1"/>
        <v>1.5382248884790783E-2</v>
      </c>
    </row>
    <row r="17" spans="1:5" x14ac:dyDescent="0.25">
      <c r="A17" s="22" t="s">
        <v>32</v>
      </c>
      <c r="B17" s="24">
        <v>55.666666666666664</v>
      </c>
      <c r="C17" s="24">
        <v>57</v>
      </c>
      <c r="D17" s="19">
        <f t="shared" si="0"/>
        <v>97.660818713450297</v>
      </c>
      <c r="E17" s="19">
        <f t="shared" si="1"/>
        <v>2.339181286549703</v>
      </c>
    </row>
    <row r="18" spans="1:5" ht="30" x14ac:dyDescent="0.25">
      <c r="A18" s="22" t="s">
        <v>33</v>
      </c>
      <c r="B18" s="24">
        <v>72</v>
      </c>
      <c r="C18" s="24">
        <v>72</v>
      </c>
      <c r="D18" s="19">
        <f t="shared" si="0"/>
        <v>100</v>
      </c>
      <c r="E18" s="19">
        <f t="shared" si="1"/>
        <v>0</v>
      </c>
    </row>
    <row r="19" spans="1:5" ht="30" x14ac:dyDescent="0.25">
      <c r="A19" s="22" t="s">
        <v>34</v>
      </c>
      <c r="B19" s="24">
        <v>64</v>
      </c>
      <c r="C19" s="24">
        <v>67.33</v>
      </c>
      <c r="D19" s="19">
        <f t="shared" si="0"/>
        <v>95.054210604485377</v>
      </c>
      <c r="E19" s="19">
        <f t="shared" si="1"/>
        <v>4.9457893955146233</v>
      </c>
    </row>
    <row r="20" spans="1:5" x14ac:dyDescent="0.25">
      <c r="A20" s="22" t="s">
        <v>35</v>
      </c>
      <c r="B20" s="24">
        <v>47</v>
      </c>
      <c r="C20" s="24">
        <v>47</v>
      </c>
      <c r="D20" s="19">
        <f t="shared" si="0"/>
        <v>100</v>
      </c>
      <c r="E20" s="19">
        <f t="shared" si="1"/>
        <v>0</v>
      </c>
    </row>
    <row r="21" spans="1:5" x14ac:dyDescent="0.25">
      <c r="A21" s="22" t="s">
        <v>36</v>
      </c>
      <c r="B21" s="24">
        <v>124.33333333333333</v>
      </c>
      <c r="C21" s="24">
        <v>124.33</v>
      </c>
      <c r="D21" s="19">
        <f t="shared" si="0"/>
        <v>100.00268103702513</v>
      </c>
      <c r="E21" s="19">
        <f t="shared" si="1"/>
        <v>-2.6810370251268978E-3</v>
      </c>
    </row>
    <row r="22" spans="1:5" x14ac:dyDescent="0.25">
      <c r="A22" s="22" t="s">
        <v>37</v>
      </c>
      <c r="B22" s="24">
        <v>51</v>
      </c>
      <c r="C22" s="24">
        <v>51</v>
      </c>
      <c r="D22" s="19">
        <f t="shared" si="0"/>
        <v>100</v>
      </c>
      <c r="E22" s="19">
        <f t="shared" si="1"/>
        <v>0</v>
      </c>
    </row>
    <row r="23" spans="1:5" x14ac:dyDescent="0.25">
      <c r="A23" s="22" t="s">
        <v>38</v>
      </c>
      <c r="B23" s="24">
        <v>48</v>
      </c>
      <c r="C23" s="24">
        <v>48</v>
      </c>
      <c r="D23" s="19">
        <f t="shared" si="0"/>
        <v>100</v>
      </c>
      <c r="E23" s="19">
        <f t="shared" si="1"/>
        <v>0</v>
      </c>
    </row>
    <row r="24" spans="1:5" x14ac:dyDescent="0.25">
      <c r="A24" s="22" t="s">
        <v>39</v>
      </c>
      <c r="B24" s="24">
        <v>76.33</v>
      </c>
      <c r="C24" s="24">
        <v>75</v>
      </c>
      <c r="D24" s="19">
        <f t="shared" si="0"/>
        <v>101.77333333333334</v>
      </c>
      <c r="E24" s="19">
        <f t="shared" si="1"/>
        <v>-1.7733333333333405</v>
      </c>
    </row>
    <row r="25" spans="1:5" x14ac:dyDescent="0.25">
      <c r="A25" s="22" t="s">
        <v>40</v>
      </c>
      <c r="B25" s="24">
        <v>37.666666666666664</v>
      </c>
      <c r="C25" s="24">
        <v>39</v>
      </c>
      <c r="D25" s="19">
        <f t="shared" si="0"/>
        <v>96.581196581196565</v>
      </c>
      <c r="E25" s="19">
        <f t="shared" si="1"/>
        <v>3.4188034188034351</v>
      </c>
    </row>
    <row r="26" spans="1:5" x14ac:dyDescent="0.25">
      <c r="A26" s="22" t="s">
        <v>41</v>
      </c>
      <c r="B26" s="24">
        <v>34</v>
      </c>
      <c r="C26" s="24">
        <v>34</v>
      </c>
      <c r="D26" s="19">
        <f t="shared" si="0"/>
        <v>100</v>
      </c>
      <c r="E26" s="19">
        <f t="shared" si="1"/>
        <v>0</v>
      </c>
    </row>
    <row r="27" spans="1:5" x14ac:dyDescent="0.25">
      <c r="A27" s="22" t="s">
        <v>42</v>
      </c>
      <c r="B27" s="24">
        <v>61</v>
      </c>
      <c r="C27" s="24">
        <v>60</v>
      </c>
      <c r="D27" s="19">
        <f t="shared" si="0"/>
        <v>101.66666666666666</v>
      </c>
      <c r="E27" s="19">
        <f t="shared" si="1"/>
        <v>-1.6666666666666572</v>
      </c>
    </row>
    <row r="28" spans="1:5" ht="30" x14ac:dyDescent="0.25">
      <c r="A28" s="22" t="s">
        <v>43</v>
      </c>
      <c r="B28" s="24">
        <v>61</v>
      </c>
      <c r="C28" s="24">
        <v>64</v>
      </c>
      <c r="D28" s="19">
        <f t="shared" si="0"/>
        <v>95.3125</v>
      </c>
      <c r="E28" s="19">
        <f t="shared" si="1"/>
        <v>4.6875</v>
      </c>
    </row>
    <row r="29" spans="1:5" x14ac:dyDescent="0.25">
      <c r="A29" s="22" t="s">
        <v>44</v>
      </c>
      <c r="B29" s="24">
        <v>60.5</v>
      </c>
      <c r="C29" s="24">
        <v>52</v>
      </c>
      <c r="D29" s="19">
        <f t="shared" si="0"/>
        <v>116.34615384615385</v>
      </c>
      <c r="E29" s="19">
        <f t="shared" si="1"/>
        <v>-16.346153846153854</v>
      </c>
    </row>
    <row r="30" spans="1:5" x14ac:dyDescent="0.25">
      <c r="A30" s="22" t="s">
        <v>45</v>
      </c>
      <c r="B30" s="24">
        <v>50.333333333333336</v>
      </c>
      <c r="C30" s="24">
        <v>52</v>
      </c>
      <c r="D30" s="19">
        <f t="shared" si="0"/>
        <v>96.794871794871796</v>
      </c>
      <c r="E30" s="19">
        <f t="shared" si="1"/>
        <v>3.2051282051282044</v>
      </c>
    </row>
    <row r="31" spans="1:5" x14ac:dyDescent="0.25">
      <c r="A31" s="22" t="s">
        <v>46</v>
      </c>
      <c r="B31" s="24">
        <v>46</v>
      </c>
      <c r="C31" s="24">
        <v>45</v>
      </c>
      <c r="D31" s="19">
        <f t="shared" si="0"/>
        <v>102.22222222222221</v>
      </c>
      <c r="E31" s="19">
        <f t="shared" si="1"/>
        <v>-2.2222222222222143</v>
      </c>
    </row>
    <row r="32" spans="1:5" x14ac:dyDescent="0.25">
      <c r="A32" s="22" t="s">
        <v>47</v>
      </c>
      <c r="B32" s="24">
        <v>52</v>
      </c>
      <c r="C32" s="24">
        <v>55</v>
      </c>
      <c r="D32" s="19">
        <f t="shared" si="0"/>
        <v>94.545454545454547</v>
      </c>
      <c r="E32" s="19">
        <f t="shared" si="1"/>
        <v>5.4545454545454533</v>
      </c>
    </row>
    <row r="33" spans="1:5" x14ac:dyDescent="0.25">
      <c r="A33" s="22" t="s">
        <v>48</v>
      </c>
      <c r="B33" s="24">
        <v>206</v>
      </c>
      <c r="C33" s="24">
        <v>182</v>
      </c>
      <c r="D33" s="19">
        <f t="shared" si="0"/>
        <v>113.18681318681318</v>
      </c>
      <c r="E33" s="19">
        <f t="shared" si="1"/>
        <v>-13.186813186813183</v>
      </c>
    </row>
    <row r="34" spans="1:5" x14ac:dyDescent="0.25">
      <c r="A34" s="22"/>
      <c r="B34" s="24">
        <v>5990.38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C2" sqref="C2:C33"/>
    </sheetView>
  </sheetViews>
  <sheetFormatPr defaultRowHeight="15" x14ac:dyDescent="0.25"/>
  <cols>
    <col min="1" max="1" width="36.85546875" customWidth="1"/>
    <col min="3" max="3" width="11.7109375" customWidth="1"/>
    <col min="4" max="4" width="11.28515625" customWidth="1"/>
  </cols>
  <sheetData>
    <row r="1" spans="1:4" ht="57.75" customHeight="1" x14ac:dyDescent="0.25">
      <c r="A1" t="s">
        <v>53</v>
      </c>
    </row>
    <row r="2" spans="1:4" x14ac:dyDescent="0.25">
      <c r="A2" s="6" t="s">
        <v>14</v>
      </c>
      <c r="B2" s="16">
        <v>415.98</v>
      </c>
      <c r="C2" s="19">
        <v>415.98</v>
      </c>
      <c r="D2" s="19">
        <f>B2/C2*100</f>
        <v>100</v>
      </c>
    </row>
    <row r="3" spans="1:4" x14ac:dyDescent="0.25">
      <c r="A3" s="6" t="s">
        <v>16</v>
      </c>
      <c r="B3" s="16"/>
      <c r="C3" s="30"/>
      <c r="D3" s="19"/>
    </row>
    <row r="4" spans="1:4" x14ac:dyDescent="0.25">
      <c r="A4" s="6" t="s">
        <v>17</v>
      </c>
      <c r="B4" s="16">
        <v>303.49</v>
      </c>
      <c r="C4" s="30">
        <v>317</v>
      </c>
      <c r="D4" s="19">
        <f t="shared" ref="D4:D33" si="0">B4/C4*100</f>
        <v>95.738170347003162</v>
      </c>
    </row>
    <row r="5" spans="1:4" x14ac:dyDescent="0.25">
      <c r="A5" s="6" t="s">
        <v>18</v>
      </c>
      <c r="B5" s="16">
        <v>193</v>
      </c>
      <c r="C5" s="30">
        <v>197</v>
      </c>
      <c r="D5" s="19">
        <f t="shared" si="0"/>
        <v>97.969543147208128</v>
      </c>
    </row>
    <row r="6" spans="1:4" x14ac:dyDescent="0.25">
      <c r="A6" s="6" t="s">
        <v>19</v>
      </c>
      <c r="B6" s="18">
        <v>1154.7</v>
      </c>
      <c r="C6" s="30">
        <v>1154.7</v>
      </c>
      <c r="D6" s="19">
        <f t="shared" si="0"/>
        <v>100</v>
      </c>
    </row>
    <row r="7" spans="1:4" x14ac:dyDescent="0.25">
      <c r="A7" s="6" t="s">
        <v>20</v>
      </c>
      <c r="B7" s="16">
        <v>142.33000000000001</v>
      </c>
      <c r="C7" s="30">
        <v>142.33333333333334</v>
      </c>
      <c r="D7" s="19">
        <f t="shared" si="0"/>
        <v>99.997658079625296</v>
      </c>
    </row>
    <row r="8" spans="1:4" ht="30" x14ac:dyDescent="0.25">
      <c r="A8" s="6" t="s">
        <v>22</v>
      </c>
      <c r="B8" s="16">
        <v>106</v>
      </c>
      <c r="C8" s="30">
        <v>112.66333333333334</v>
      </c>
      <c r="D8" s="19">
        <f t="shared" si="0"/>
        <v>94.085623835024705</v>
      </c>
    </row>
    <row r="9" spans="1:4" ht="30" x14ac:dyDescent="0.25">
      <c r="A9" s="6" t="s">
        <v>23</v>
      </c>
      <c r="B9" s="16">
        <v>116</v>
      </c>
      <c r="C9" s="30">
        <v>118.795</v>
      </c>
      <c r="D9" s="19">
        <f t="shared" si="0"/>
        <v>97.647207374047724</v>
      </c>
    </row>
    <row r="10" spans="1:4" x14ac:dyDescent="0.25">
      <c r="A10" s="6" t="s">
        <v>24</v>
      </c>
      <c r="B10" s="25">
        <v>110.99</v>
      </c>
      <c r="C10" s="30">
        <v>110.99333333333334</v>
      </c>
      <c r="D10" s="19">
        <f t="shared" si="0"/>
        <v>99.996996816625611</v>
      </c>
    </row>
    <row r="11" spans="1:4" x14ac:dyDescent="0.25">
      <c r="A11" s="6" t="s">
        <v>25</v>
      </c>
      <c r="B11" s="25">
        <v>398</v>
      </c>
      <c r="C11" s="30">
        <v>400.66666666666669</v>
      </c>
      <c r="D11" s="19">
        <f t="shared" si="0"/>
        <v>99.334442595673877</v>
      </c>
    </row>
    <row r="12" spans="1:4" x14ac:dyDescent="0.25">
      <c r="A12" s="6" t="s">
        <v>26</v>
      </c>
      <c r="B12" s="25">
        <v>525.14</v>
      </c>
      <c r="C12" s="30">
        <v>525.14</v>
      </c>
      <c r="D12" s="19">
        <f t="shared" si="0"/>
        <v>100</v>
      </c>
    </row>
    <row r="13" spans="1:4" x14ac:dyDescent="0.25">
      <c r="A13" s="6" t="s">
        <v>27</v>
      </c>
      <c r="B13" s="16">
        <v>110</v>
      </c>
      <c r="C13" s="30">
        <v>116.66333333333334</v>
      </c>
      <c r="D13" s="19">
        <f t="shared" si="0"/>
        <v>94.288408240235427</v>
      </c>
    </row>
    <row r="14" spans="1:4" x14ac:dyDescent="0.25">
      <c r="A14" s="6" t="s">
        <v>29</v>
      </c>
      <c r="B14" s="16">
        <v>92.5</v>
      </c>
      <c r="C14" s="30">
        <v>92.49666666666667</v>
      </c>
      <c r="D14" s="19">
        <f t="shared" si="0"/>
        <v>100.00360373346786</v>
      </c>
    </row>
    <row r="15" spans="1:4" x14ac:dyDescent="0.25">
      <c r="A15" s="6" t="s">
        <v>30</v>
      </c>
      <c r="B15" s="16">
        <v>1196</v>
      </c>
      <c r="C15" s="30">
        <v>1196</v>
      </c>
      <c r="D15" s="19">
        <f t="shared" si="0"/>
        <v>100</v>
      </c>
    </row>
    <row r="16" spans="1:4" ht="30" x14ac:dyDescent="0.25">
      <c r="A16" s="6" t="s">
        <v>31</v>
      </c>
      <c r="B16" s="16">
        <v>23</v>
      </c>
      <c r="C16" s="30">
        <v>25</v>
      </c>
      <c r="D16" s="19">
        <f t="shared" si="0"/>
        <v>92</v>
      </c>
    </row>
    <row r="17" spans="1:4" x14ac:dyDescent="0.25">
      <c r="A17" s="6" t="s">
        <v>32</v>
      </c>
      <c r="B17" s="16">
        <v>56.66</v>
      </c>
      <c r="C17" s="30">
        <v>56.663333333333334</v>
      </c>
      <c r="D17" s="19">
        <f t="shared" si="0"/>
        <v>99.99411730101771</v>
      </c>
    </row>
    <row r="18" spans="1:4" ht="30" x14ac:dyDescent="0.25">
      <c r="A18" s="6" t="s">
        <v>33</v>
      </c>
      <c r="B18" s="16">
        <v>68</v>
      </c>
      <c r="C18" s="30">
        <v>68</v>
      </c>
      <c r="D18" s="19">
        <f t="shared" si="0"/>
        <v>100</v>
      </c>
    </row>
    <row r="19" spans="1:4" ht="30" x14ac:dyDescent="0.25">
      <c r="A19" s="6" t="s">
        <v>34</v>
      </c>
      <c r="B19" s="16">
        <v>65</v>
      </c>
      <c r="C19" s="30">
        <v>65</v>
      </c>
      <c r="D19" s="19">
        <f t="shared" si="0"/>
        <v>100</v>
      </c>
    </row>
    <row r="20" spans="1:4" x14ac:dyDescent="0.25">
      <c r="A20" s="6" t="s">
        <v>35</v>
      </c>
      <c r="B20" s="25">
        <v>53.913333333333334</v>
      </c>
      <c r="C20" s="30">
        <v>53.913333333333334</v>
      </c>
      <c r="D20" s="19">
        <f t="shared" si="0"/>
        <v>100</v>
      </c>
    </row>
    <row r="21" spans="1:4" x14ac:dyDescent="0.25">
      <c r="A21" s="6" t="s">
        <v>36</v>
      </c>
      <c r="B21" s="16">
        <v>147</v>
      </c>
      <c r="C21" s="30">
        <v>151.33000000000001</v>
      </c>
      <c r="D21" s="19">
        <f t="shared" si="0"/>
        <v>97.138703495671706</v>
      </c>
    </row>
    <row r="22" spans="1:4" x14ac:dyDescent="0.25">
      <c r="A22" s="6" t="s">
        <v>37</v>
      </c>
      <c r="B22" s="16">
        <v>57.37</v>
      </c>
      <c r="C22" s="30">
        <v>57.370000000000005</v>
      </c>
      <c r="D22" s="19">
        <f t="shared" si="0"/>
        <v>99.999999999999986</v>
      </c>
    </row>
    <row r="23" spans="1:4" x14ac:dyDescent="0.25">
      <c r="A23" s="6" t="s">
        <v>38</v>
      </c>
      <c r="B23" s="25">
        <v>63.25</v>
      </c>
      <c r="C23" s="30">
        <v>63.25</v>
      </c>
      <c r="D23" s="19">
        <f t="shared" si="0"/>
        <v>100</v>
      </c>
    </row>
    <row r="24" spans="1:4" x14ac:dyDescent="0.25">
      <c r="A24" s="6" t="s">
        <v>39</v>
      </c>
      <c r="B24" s="16">
        <v>61.99666666666667</v>
      </c>
      <c r="C24" s="30">
        <v>61.99666666666667</v>
      </c>
      <c r="D24" s="19">
        <f t="shared" si="0"/>
        <v>100</v>
      </c>
    </row>
    <row r="25" spans="1:4" x14ac:dyDescent="0.25">
      <c r="A25" s="6" t="s">
        <v>40</v>
      </c>
      <c r="B25" s="25">
        <v>42</v>
      </c>
      <c r="C25" s="30">
        <v>41</v>
      </c>
      <c r="D25" s="19">
        <f t="shared" si="0"/>
        <v>102.4390243902439</v>
      </c>
    </row>
    <row r="26" spans="1:4" x14ac:dyDescent="0.25">
      <c r="A26" s="6" t="s">
        <v>41</v>
      </c>
      <c r="B26" s="25">
        <v>42.5</v>
      </c>
      <c r="C26" s="30">
        <v>42.5</v>
      </c>
      <c r="D26" s="19">
        <f t="shared" si="0"/>
        <v>100</v>
      </c>
    </row>
    <row r="27" spans="1:4" x14ac:dyDescent="0.25">
      <c r="A27" s="6" t="s">
        <v>42</v>
      </c>
      <c r="B27" s="16">
        <v>62</v>
      </c>
      <c r="C27" s="30">
        <v>65</v>
      </c>
      <c r="D27" s="19">
        <f t="shared" si="0"/>
        <v>95.384615384615387</v>
      </c>
    </row>
    <row r="28" spans="1:4" ht="30" x14ac:dyDescent="0.25">
      <c r="A28" s="6" t="s">
        <v>43</v>
      </c>
      <c r="B28" s="16">
        <v>68</v>
      </c>
      <c r="C28" s="30">
        <v>70</v>
      </c>
      <c r="D28" s="19">
        <f t="shared" si="0"/>
        <v>97.142857142857139</v>
      </c>
    </row>
    <row r="29" spans="1:4" x14ac:dyDescent="0.25">
      <c r="A29" s="7" t="s">
        <v>44</v>
      </c>
      <c r="B29" s="16">
        <v>48.66</v>
      </c>
      <c r="C29" s="30">
        <v>48.663333333333334</v>
      </c>
      <c r="D29" s="19">
        <f t="shared" si="0"/>
        <v>99.993150215768196</v>
      </c>
    </row>
    <row r="30" spans="1:4" x14ac:dyDescent="0.25">
      <c r="A30" s="7" t="s">
        <v>45</v>
      </c>
      <c r="B30" s="16">
        <v>41.5</v>
      </c>
      <c r="C30" s="30">
        <v>45</v>
      </c>
      <c r="D30" s="19">
        <f t="shared" si="0"/>
        <v>92.222222222222229</v>
      </c>
    </row>
    <row r="31" spans="1:4" x14ac:dyDescent="0.25">
      <c r="A31" s="7" t="s">
        <v>46</v>
      </c>
      <c r="B31" s="16">
        <v>48.66</v>
      </c>
      <c r="C31" s="30">
        <v>48.663333333333334</v>
      </c>
      <c r="D31" s="19">
        <f t="shared" si="0"/>
        <v>99.993150215768196</v>
      </c>
    </row>
    <row r="32" spans="1:4" x14ac:dyDescent="0.25">
      <c r="A32" s="7" t="s">
        <v>47</v>
      </c>
      <c r="B32" s="16">
        <v>55</v>
      </c>
      <c r="C32" s="30">
        <v>60</v>
      </c>
      <c r="D32" s="19">
        <f t="shared" si="0"/>
        <v>91.666666666666657</v>
      </c>
    </row>
    <row r="33" spans="1:4" x14ac:dyDescent="0.25">
      <c r="A33" s="7" t="s">
        <v>48</v>
      </c>
      <c r="B33" s="16">
        <v>161.66</v>
      </c>
      <c r="C33" s="30">
        <v>170</v>
      </c>
      <c r="D33" s="19">
        <f t="shared" si="0"/>
        <v>95.094117647058823</v>
      </c>
    </row>
    <row r="34" spans="1:4" x14ac:dyDescent="0.25">
      <c r="B34" s="25">
        <f>SUM(B2:B33)</f>
        <v>6030.2999999999984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workbookViewId="0">
      <selection activeCell="M2" sqref="M2:O2"/>
    </sheetView>
  </sheetViews>
  <sheetFormatPr defaultRowHeight="15" x14ac:dyDescent="0.25"/>
  <cols>
    <col min="1" max="1" width="36.85546875" customWidth="1"/>
    <col min="7" max="7" width="36.85546875" customWidth="1"/>
    <col min="13" max="13" width="36.85546875" customWidth="1"/>
  </cols>
  <sheetData>
    <row r="2" spans="1:16" x14ac:dyDescent="0.25">
      <c r="A2" s="37" t="s">
        <v>53</v>
      </c>
      <c r="B2" s="37"/>
      <c r="C2" s="37"/>
      <c r="D2" t="s">
        <v>50</v>
      </c>
      <c r="G2" s="37" t="s">
        <v>54</v>
      </c>
      <c r="H2" s="37"/>
      <c r="I2" s="37"/>
      <c r="J2" t="s">
        <v>50</v>
      </c>
      <c r="M2" s="37" t="s">
        <v>55</v>
      </c>
      <c r="N2" s="37"/>
      <c r="O2" s="37"/>
      <c r="P2" t="s">
        <v>50</v>
      </c>
    </row>
    <row r="3" spans="1:16" x14ac:dyDescent="0.25">
      <c r="A3" s="6" t="s">
        <v>14</v>
      </c>
      <c r="B3" s="30">
        <v>480.6</v>
      </c>
      <c r="C3" s="31">
        <v>457</v>
      </c>
      <c r="D3" s="19">
        <f>C3/B3*100</f>
        <v>95.089471493965874</v>
      </c>
      <c r="G3" s="6" t="s">
        <v>14</v>
      </c>
      <c r="H3" s="30">
        <v>480</v>
      </c>
      <c r="I3" s="31">
        <v>450</v>
      </c>
      <c r="J3" s="19">
        <f t="shared" ref="J3:J34" si="0">I3/H3*100</f>
        <v>93.75</v>
      </c>
      <c r="K3" s="19"/>
      <c r="L3" s="19"/>
      <c r="M3" s="6" t="s">
        <v>14</v>
      </c>
      <c r="N3" s="30">
        <v>480.6</v>
      </c>
      <c r="O3" s="31">
        <v>457</v>
      </c>
      <c r="P3" s="19">
        <f t="shared" ref="P3:P34" si="1">O3/N3*100</f>
        <v>95.089471493965874</v>
      </c>
    </row>
    <row r="4" spans="1:16" x14ac:dyDescent="0.25">
      <c r="A4" s="6" t="s">
        <v>16</v>
      </c>
      <c r="B4" s="30">
        <v>520</v>
      </c>
      <c r="C4" s="31"/>
      <c r="D4" s="19">
        <f t="shared" ref="D4:D34" si="2">C4/B4*100</f>
        <v>0</v>
      </c>
      <c r="G4" s="6" t="s">
        <v>16</v>
      </c>
      <c r="H4" s="30"/>
      <c r="I4" s="31"/>
      <c r="J4" s="19" t="e">
        <f t="shared" si="0"/>
        <v>#DIV/0!</v>
      </c>
      <c r="K4" s="19"/>
      <c r="L4" s="19"/>
      <c r="M4" s="6" t="s">
        <v>16</v>
      </c>
      <c r="N4" s="30">
        <v>520</v>
      </c>
      <c r="O4" s="31"/>
      <c r="P4" s="19">
        <f t="shared" si="1"/>
        <v>0</v>
      </c>
    </row>
    <row r="5" spans="1:16" x14ac:dyDescent="0.25">
      <c r="A5" s="6" t="s">
        <v>17</v>
      </c>
      <c r="B5" s="30">
        <v>316.10000000000002</v>
      </c>
      <c r="C5" s="31">
        <v>310.3</v>
      </c>
      <c r="D5" s="19">
        <f t="shared" si="2"/>
        <v>98.165137614678898</v>
      </c>
      <c r="G5" s="6" t="s">
        <v>17</v>
      </c>
      <c r="H5" s="30">
        <v>294.10000000000002</v>
      </c>
      <c r="I5" s="31">
        <v>308</v>
      </c>
      <c r="J5" s="19">
        <f t="shared" si="0"/>
        <v>104.72628357701461</v>
      </c>
      <c r="K5" s="19"/>
      <c r="L5" s="19"/>
      <c r="M5" s="6" t="s">
        <v>17</v>
      </c>
      <c r="N5" s="30">
        <v>316.10000000000002</v>
      </c>
      <c r="O5" s="31">
        <v>310.3</v>
      </c>
      <c r="P5" s="19">
        <f t="shared" si="1"/>
        <v>98.165137614678898</v>
      </c>
    </row>
    <row r="6" spans="1:16" x14ac:dyDescent="0.25">
      <c r="A6" s="6" t="s">
        <v>18</v>
      </c>
      <c r="B6" s="30">
        <v>217.5</v>
      </c>
      <c r="C6" s="31">
        <v>212</v>
      </c>
      <c r="D6" s="19">
        <f t="shared" si="2"/>
        <v>97.47126436781609</v>
      </c>
      <c r="G6" s="6" t="s">
        <v>18</v>
      </c>
      <c r="H6" s="30">
        <v>210</v>
      </c>
      <c r="I6" s="31">
        <v>215</v>
      </c>
      <c r="J6" s="19">
        <f t="shared" si="0"/>
        <v>102.38095238095238</v>
      </c>
      <c r="K6" s="19"/>
      <c r="L6" s="19"/>
      <c r="M6" s="6" t="s">
        <v>18</v>
      </c>
      <c r="N6" s="30">
        <v>217.5</v>
      </c>
      <c r="O6" s="31">
        <v>212</v>
      </c>
      <c r="P6" s="19">
        <f t="shared" si="1"/>
        <v>97.47126436781609</v>
      </c>
    </row>
    <row r="7" spans="1:16" x14ac:dyDescent="0.25">
      <c r="A7" s="6" t="s">
        <v>19</v>
      </c>
      <c r="B7" s="30">
        <v>1080.55</v>
      </c>
      <c r="C7" s="31">
        <v>1095.83</v>
      </c>
      <c r="D7" s="19">
        <f t="shared" si="2"/>
        <v>101.41409467400861</v>
      </c>
      <c r="G7" s="6" t="s">
        <v>19</v>
      </c>
      <c r="H7" s="30">
        <v>920</v>
      </c>
      <c r="I7" s="31">
        <v>960</v>
      </c>
      <c r="J7" s="19">
        <f t="shared" si="0"/>
        <v>104.34782608695652</v>
      </c>
      <c r="K7" s="19"/>
      <c r="L7" s="19"/>
      <c r="M7" s="6" t="s">
        <v>19</v>
      </c>
      <c r="N7" s="30">
        <v>1080.55</v>
      </c>
      <c r="O7" s="31">
        <v>1095.83</v>
      </c>
      <c r="P7" s="19">
        <f t="shared" si="1"/>
        <v>101.41409467400861</v>
      </c>
    </row>
    <row r="8" spans="1:16" x14ac:dyDescent="0.25">
      <c r="A8" s="6" t="s">
        <v>20</v>
      </c>
      <c r="B8" s="30">
        <v>175.33333333333334</v>
      </c>
      <c r="C8" s="31">
        <v>172.5</v>
      </c>
      <c r="D8" s="19">
        <f t="shared" si="2"/>
        <v>98.384030418250944</v>
      </c>
      <c r="G8" s="6" t="s">
        <v>20</v>
      </c>
      <c r="H8" s="30">
        <v>145</v>
      </c>
      <c r="I8" s="31">
        <v>150</v>
      </c>
      <c r="J8" s="19">
        <f t="shared" si="0"/>
        <v>103.44827586206897</v>
      </c>
      <c r="K8" s="19"/>
      <c r="L8" s="19"/>
      <c r="M8" s="6" t="s">
        <v>20</v>
      </c>
      <c r="N8" s="30">
        <v>175.33333333333334</v>
      </c>
      <c r="O8" s="31">
        <v>172.5</v>
      </c>
      <c r="P8" s="19">
        <f t="shared" si="1"/>
        <v>98.384030418250944</v>
      </c>
    </row>
    <row r="9" spans="1:16" ht="30" x14ac:dyDescent="0.25">
      <c r="A9" s="6" t="s">
        <v>22</v>
      </c>
      <c r="B9" s="30">
        <v>96</v>
      </c>
      <c r="C9" s="31">
        <v>101.33</v>
      </c>
      <c r="D9" s="19">
        <f t="shared" si="2"/>
        <v>105.55208333333333</v>
      </c>
      <c r="G9" s="6" t="s">
        <v>22</v>
      </c>
      <c r="H9" s="30">
        <v>92</v>
      </c>
      <c r="I9" s="31"/>
      <c r="J9" s="19">
        <f t="shared" si="0"/>
        <v>0</v>
      </c>
      <c r="K9" s="19"/>
      <c r="L9" s="19"/>
      <c r="M9" s="6" t="s">
        <v>22</v>
      </c>
      <c r="N9" s="30">
        <v>96</v>
      </c>
      <c r="O9" s="31">
        <v>101.33</v>
      </c>
      <c r="P9" s="19">
        <f t="shared" si="1"/>
        <v>105.55208333333333</v>
      </c>
    </row>
    <row r="10" spans="1:16" ht="30" x14ac:dyDescent="0.25">
      <c r="A10" s="6" t="s">
        <v>23</v>
      </c>
      <c r="B10" s="30">
        <v>101.33</v>
      </c>
      <c r="C10" s="31">
        <v>106.93</v>
      </c>
      <c r="D10" s="19">
        <f t="shared" si="2"/>
        <v>105.5264975821573</v>
      </c>
      <c r="G10" s="6" t="s">
        <v>23</v>
      </c>
      <c r="H10" s="30">
        <v>103.83333333333333</v>
      </c>
      <c r="I10" s="31"/>
      <c r="J10" s="19">
        <f t="shared" si="0"/>
        <v>0</v>
      </c>
      <c r="K10" s="19"/>
      <c r="L10" s="19"/>
      <c r="M10" s="6" t="s">
        <v>23</v>
      </c>
      <c r="N10" s="30">
        <v>101.33</v>
      </c>
      <c r="O10" s="31">
        <v>106.93</v>
      </c>
      <c r="P10" s="19">
        <f t="shared" si="1"/>
        <v>105.5264975821573</v>
      </c>
    </row>
    <row r="11" spans="1:16" x14ac:dyDescent="0.25">
      <c r="A11" s="6" t="s">
        <v>24</v>
      </c>
      <c r="B11" s="30">
        <v>107.33333333333333</v>
      </c>
      <c r="C11" s="31"/>
      <c r="D11" s="19">
        <f t="shared" si="2"/>
        <v>0</v>
      </c>
      <c r="G11" s="6" t="s">
        <v>24</v>
      </c>
      <c r="H11" s="30">
        <v>130.1</v>
      </c>
      <c r="I11" s="31"/>
      <c r="J11" s="19">
        <f t="shared" si="0"/>
        <v>0</v>
      </c>
      <c r="K11" s="19"/>
      <c r="L11" s="19"/>
      <c r="M11" s="6" t="s">
        <v>24</v>
      </c>
      <c r="N11" s="30">
        <v>107.33333333333333</v>
      </c>
      <c r="O11" s="31"/>
      <c r="P11" s="19">
        <f t="shared" si="1"/>
        <v>0</v>
      </c>
    </row>
    <row r="12" spans="1:16" x14ac:dyDescent="0.25">
      <c r="A12" s="6" t="s">
        <v>25</v>
      </c>
      <c r="B12" s="30">
        <v>325</v>
      </c>
      <c r="C12" s="31"/>
      <c r="D12" s="19">
        <f t="shared" si="2"/>
        <v>0</v>
      </c>
      <c r="G12" s="6" t="s">
        <v>25</v>
      </c>
      <c r="H12" s="30">
        <v>445.55</v>
      </c>
      <c r="I12" s="31">
        <v>420</v>
      </c>
      <c r="J12" s="19">
        <f t="shared" si="0"/>
        <v>94.265514532600164</v>
      </c>
      <c r="K12" s="19"/>
      <c r="L12" s="19"/>
      <c r="M12" s="6" t="s">
        <v>25</v>
      </c>
      <c r="N12" s="30">
        <v>325</v>
      </c>
      <c r="O12" s="31"/>
      <c r="P12" s="19">
        <f t="shared" si="1"/>
        <v>0</v>
      </c>
    </row>
    <row r="13" spans="1:16" x14ac:dyDescent="0.25">
      <c r="A13" s="6" t="s">
        <v>26</v>
      </c>
      <c r="B13" s="30">
        <v>340</v>
      </c>
      <c r="C13" s="31">
        <v>355</v>
      </c>
      <c r="D13" s="19">
        <f t="shared" si="2"/>
        <v>104.41176470588236</v>
      </c>
      <c r="G13" s="6" t="s">
        <v>26</v>
      </c>
      <c r="H13" s="30">
        <v>610</v>
      </c>
      <c r="I13" s="31">
        <v>580</v>
      </c>
      <c r="J13" s="19">
        <f t="shared" si="0"/>
        <v>95.081967213114751</v>
      </c>
      <c r="K13" s="19"/>
      <c r="L13" s="19"/>
      <c r="M13" s="6" t="s">
        <v>26</v>
      </c>
      <c r="N13" s="30">
        <v>340</v>
      </c>
      <c r="O13" s="31"/>
      <c r="P13" s="19">
        <f t="shared" si="1"/>
        <v>0</v>
      </c>
    </row>
    <row r="14" spans="1:16" x14ac:dyDescent="0.25">
      <c r="A14" s="6" t="s">
        <v>27</v>
      </c>
      <c r="B14" s="30">
        <v>130</v>
      </c>
      <c r="C14" s="31">
        <v>115.67</v>
      </c>
      <c r="D14" s="19">
        <f t="shared" si="2"/>
        <v>88.976923076923072</v>
      </c>
      <c r="G14" s="6" t="s">
        <v>27</v>
      </c>
      <c r="H14" s="30">
        <v>127</v>
      </c>
      <c r="I14" s="31">
        <v>130</v>
      </c>
      <c r="J14" s="19">
        <f t="shared" si="0"/>
        <v>102.36220472440945</v>
      </c>
      <c r="K14" s="19"/>
      <c r="L14" s="19"/>
      <c r="M14" s="6" t="s">
        <v>27</v>
      </c>
      <c r="N14" s="30">
        <v>130</v>
      </c>
      <c r="O14" s="31">
        <v>115.67</v>
      </c>
      <c r="P14" s="19">
        <f t="shared" si="1"/>
        <v>88.976923076923072</v>
      </c>
    </row>
    <row r="15" spans="1:16" x14ac:dyDescent="0.25">
      <c r="A15" s="6" t="s">
        <v>29</v>
      </c>
      <c r="B15" s="30">
        <v>97</v>
      </c>
      <c r="C15" s="31"/>
      <c r="D15" s="19">
        <f t="shared" si="2"/>
        <v>0</v>
      </c>
      <c r="G15" s="6" t="s">
        <v>29</v>
      </c>
      <c r="H15" s="30">
        <v>86.333333333333329</v>
      </c>
      <c r="I15" s="31"/>
      <c r="J15" s="19">
        <f t="shared" si="0"/>
        <v>0</v>
      </c>
      <c r="K15" s="19"/>
      <c r="L15" s="19"/>
      <c r="M15" s="6" t="s">
        <v>29</v>
      </c>
      <c r="N15" s="30">
        <v>97</v>
      </c>
      <c r="O15" s="31"/>
      <c r="P15" s="19">
        <f t="shared" si="1"/>
        <v>0</v>
      </c>
    </row>
    <row r="16" spans="1:16" x14ac:dyDescent="0.25">
      <c r="A16" s="6" t="s">
        <v>30</v>
      </c>
      <c r="B16" s="30">
        <v>993</v>
      </c>
      <c r="C16" s="31"/>
      <c r="D16" s="19">
        <f t="shared" si="2"/>
        <v>0</v>
      </c>
      <c r="G16" s="6" t="s">
        <v>30</v>
      </c>
      <c r="H16" s="30">
        <v>1323.5</v>
      </c>
      <c r="I16" s="31"/>
      <c r="J16" s="19">
        <f t="shared" si="0"/>
        <v>0</v>
      </c>
      <c r="K16" s="19"/>
      <c r="L16" s="19"/>
      <c r="M16" s="6" t="s">
        <v>30</v>
      </c>
      <c r="N16" s="30">
        <v>993</v>
      </c>
      <c r="O16" s="31"/>
      <c r="P16" s="19">
        <f t="shared" si="1"/>
        <v>0</v>
      </c>
    </row>
    <row r="17" spans="1:16" ht="30" x14ac:dyDescent="0.25">
      <c r="A17" s="6" t="s">
        <v>31</v>
      </c>
      <c r="B17" s="30">
        <v>29.566666666666666</v>
      </c>
      <c r="C17" s="30">
        <v>29</v>
      </c>
      <c r="D17" s="19">
        <f t="shared" si="2"/>
        <v>98.083427282976317</v>
      </c>
      <c r="G17" s="6" t="s">
        <v>31</v>
      </c>
      <c r="H17" s="30">
        <v>19.266666666666666</v>
      </c>
      <c r="I17" s="30"/>
      <c r="J17" s="19">
        <f t="shared" si="0"/>
        <v>0</v>
      </c>
      <c r="K17" s="19"/>
      <c r="L17" s="19"/>
      <c r="M17" s="6" t="s">
        <v>31</v>
      </c>
      <c r="N17" s="30">
        <v>29.566666666666666</v>
      </c>
      <c r="O17" s="30">
        <v>29</v>
      </c>
      <c r="P17" s="19">
        <f t="shared" si="1"/>
        <v>98.083427282976317</v>
      </c>
    </row>
    <row r="18" spans="1:16" x14ac:dyDescent="0.25">
      <c r="A18" s="6" t="s">
        <v>32</v>
      </c>
      <c r="B18" s="30">
        <v>66</v>
      </c>
      <c r="C18" s="31"/>
      <c r="D18" s="19">
        <f t="shared" si="2"/>
        <v>0</v>
      </c>
      <c r="G18" s="6" t="s">
        <v>32</v>
      </c>
      <c r="H18" s="30">
        <v>48.966666666666669</v>
      </c>
      <c r="I18" s="31"/>
      <c r="J18" s="19">
        <f t="shared" si="0"/>
        <v>0</v>
      </c>
      <c r="K18" s="19"/>
      <c r="L18" s="19"/>
      <c r="M18" s="6" t="s">
        <v>32</v>
      </c>
      <c r="N18" s="30">
        <v>66</v>
      </c>
      <c r="O18" s="31"/>
      <c r="P18" s="19">
        <f t="shared" si="1"/>
        <v>0</v>
      </c>
    </row>
    <row r="19" spans="1:16" ht="30" x14ac:dyDescent="0.25">
      <c r="A19" s="6" t="s">
        <v>33</v>
      </c>
      <c r="B19" s="30">
        <v>70.053333333333327</v>
      </c>
      <c r="C19" s="31"/>
      <c r="D19" s="19">
        <f t="shared" si="2"/>
        <v>0</v>
      </c>
      <c r="G19" s="6" t="s">
        <v>33</v>
      </c>
      <c r="H19" s="30">
        <v>75.100000000000009</v>
      </c>
      <c r="I19" s="31"/>
      <c r="J19" s="19">
        <f t="shared" si="0"/>
        <v>0</v>
      </c>
      <c r="K19" s="19"/>
      <c r="L19" s="19"/>
      <c r="M19" s="6" t="s">
        <v>33</v>
      </c>
      <c r="N19" s="30">
        <v>70.053333333333327</v>
      </c>
      <c r="O19" s="31"/>
      <c r="P19" s="19">
        <f t="shared" si="1"/>
        <v>0</v>
      </c>
    </row>
    <row r="20" spans="1:16" ht="30" x14ac:dyDescent="0.25">
      <c r="A20" s="6" t="s">
        <v>34</v>
      </c>
      <c r="B20" s="30">
        <v>76.27</v>
      </c>
      <c r="C20" s="30">
        <v>80</v>
      </c>
      <c r="D20" s="19">
        <f t="shared" si="2"/>
        <v>104.89052051920808</v>
      </c>
      <c r="G20" s="6" t="s">
        <v>34</v>
      </c>
      <c r="H20" s="30">
        <v>85.33</v>
      </c>
      <c r="I20" s="30"/>
      <c r="J20" s="19">
        <f t="shared" si="0"/>
        <v>0</v>
      </c>
      <c r="K20" s="19"/>
      <c r="L20" s="19"/>
      <c r="M20" s="6" t="s">
        <v>34</v>
      </c>
      <c r="N20" s="30">
        <v>76.27</v>
      </c>
      <c r="O20" s="30">
        <v>80</v>
      </c>
      <c r="P20" s="19">
        <f t="shared" si="1"/>
        <v>104.89052051920808</v>
      </c>
    </row>
    <row r="21" spans="1:16" x14ac:dyDescent="0.25">
      <c r="A21" s="6" t="s">
        <v>35</v>
      </c>
      <c r="B21" s="30">
        <v>58.633333333333333</v>
      </c>
      <c r="C21" s="31"/>
      <c r="D21" s="19">
        <f t="shared" si="2"/>
        <v>0</v>
      </c>
      <c r="G21" s="6" t="s">
        <v>35</v>
      </c>
      <c r="H21" s="30">
        <v>85.8</v>
      </c>
      <c r="I21" s="31"/>
      <c r="J21" s="19">
        <f t="shared" si="0"/>
        <v>0</v>
      </c>
      <c r="K21" s="19"/>
      <c r="L21" s="19"/>
      <c r="M21" s="6" t="s">
        <v>35</v>
      </c>
      <c r="N21" s="30">
        <v>58.633333333333333</v>
      </c>
      <c r="O21" s="31"/>
      <c r="P21" s="19">
        <f t="shared" si="1"/>
        <v>0</v>
      </c>
    </row>
    <row r="22" spans="1:16" x14ac:dyDescent="0.25">
      <c r="A22" s="6" t="s">
        <v>36</v>
      </c>
      <c r="B22" s="30">
        <v>130</v>
      </c>
      <c r="C22" s="31"/>
      <c r="D22" s="19">
        <f t="shared" si="2"/>
        <v>0</v>
      </c>
      <c r="G22" s="6" t="s">
        <v>36</v>
      </c>
      <c r="H22" s="30">
        <v>186.25</v>
      </c>
      <c r="I22" s="31"/>
      <c r="J22" s="19">
        <f t="shared" si="0"/>
        <v>0</v>
      </c>
      <c r="K22" s="19"/>
      <c r="L22" s="19"/>
      <c r="M22" s="6" t="s">
        <v>36</v>
      </c>
      <c r="N22" s="30">
        <v>130</v>
      </c>
      <c r="O22" s="31"/>
      <c r="P22" s="19">
        <f t="shared" si="1"/>
        <v>0</v>
      </c>
    </row>
    <row r="23" spans="1:16" x14ac:dyDescent="0.25">
      <c r="A23" s="6" t="s">
        <v>37</v>
      </c>
      <c r="B23" s="30">
        <v>62.25</v>
      </c>
      <c r="C23" s="31">
        <v>64.94</v>
      </c>
      <c r="D23" s="19">
        <f t="shared" si="2"/>
        <v>104.32128514056225</v>
      </c>
      <c r="G23" s="6" t="s">
        <v>37</v>
      </c>
      <c r="H23" s="30">
        <v>88</v>
      </c>
      <c r="I23" s="31"/>
      <c r="J23" s="19">
        <f t="shared" si="0"/>
        <v>0</v>
      </c>
      <c r="K23" s="19"/>
      <c r="L23" s="19"/>
      <c r="M23" s="6" t="s">
        <v>37</v>
      </c>
      <c r="N23" s="30">
        <v>62.25</v>
      </c>
      <c r="O23" s="31">
        <v>64.94</v>
      </c>
      <c r="P23" s="19">
        <f t="shared" si="1"/>
        <v>104.32128514056225</v>
      </c>
    </row>
    <row r="24" spans="1:16" x14ac:dyDescent="0.25">
      <c r="A24" s="6" t="s">
        <v>38</v>
      </c>
      <c r="B24" s="30">
        <v>72.153333333333336</v>
      </c>
      <c r="C24" s="31"/>
      <c r="D24" s="19">
        <f t="shared" si="2"/>
        <v>0</v>
      </c>
      <c r="G24" s="6" t="s">
        <v>38</v>
      </c>
      <c r="H24" s="30">
        <v>96.7</v>
      </c>
      <c r="I24" s="31"/>
      <c r="J24" s="19">
        <f t="shared" si="0"/>
        <v>0</v>
      </c>
      <c r="K24" s="19"/>
      <c r="L24" s="19"/>
      <c r="M24" s="6" t="s">
        <v>38</v>
      </c>
      <c r="N24" s="30">
        <v>72.153333333333336</v>
      </c>
      <c r="O24" s="31"/>
      <c r="P24" s="19">
        <f t="shared" si="1"/>
        <v>0</v>
      </c>
    </row>
    <row r="25" spans="1:16" x14ac:dyDescent="0.25">
      <c r="A25" s="6" t="s">
        <v>39</v>
      </c>
      <c r="B25" s="30">
        <v>100.5</v>
      </c>
      <c r="C25" s="31"/>
      <c r="D25" s="19">
        <f t="shared" si="2"/>
        <v>0</v>
      </c>
      <c r="G25" s="6" t="s">
        <v>39</v>
      </c>
      <c r="H25" s="30">
        <v>105.71666666666665</v>
      </c>
      <c r="I25" s="31"/>
      <c r="J25" s="19">
        <f t="shared" si="0"/>
        <v>0</v>
      </c>
      <c r="K25" s="19"/>
      <c r="L25" s="19"/>
      <c r="M25" s="6" t="s">
        <v>39</v>
      </c>
      <c r="N25" s="30">
        <v>100.5</v>
      </c>
      <c r="O25" s="31"/>
      <c r="P25" s="19">
        <f t="shared" si="1"/>
        <v>0</v>
      </c>
    </row>
    <row r="26" spans="1:16" x14ac:dyDescent="0.25">
      <c r="A26" s="6" t="s">
        <v>40</v>
      </c>
      <c r="B26" s="30">
        <v>34</v>
      </c>
      <c r="C26" s="31"/>
      <c r="D26" s="19">
        <f t="shared" si="2"/>
        <v>0</v>
      </c>
      <c r="G26" s="6" t="s">
        <v>40</v>
      </c>
      <c r="H26" s="30">
        <v>64.63</v>
      </c>
      <c r="I26" s="31"/>
      <c r="J26" s="19">
        <f t="shared" si="0"/>
        <v>0</v>
      </c>
      <c r="K26" s="19"/>
      <c r="L26" s="19"/>
      <c r="M26" s="6" t="s">
        <v>40</v>
      </c>
      <c r="N26" s="30">
        <v>34</v>
      </c>
      <c r="O26" s="31"/>
      <c r="P26" s="19">
        <f t="shared" si="1"/>
        <v>0</v>
      </c>
    </row>
    <row r="27" spans="1:16" x14ac:dyDescent="0.25">
      <c r="A27" s="6" t="s">
        <v>41</v>
      </c>
      <c r="B27" s="30">
        <v>35.833333333333336</v>
      </c>
      <c r="C27" s="31"/>
      <c r="D27" s="19">
        <f t="shared" si="2"/>
        <v>0</v>
      </c>
      <c r="G27" s="6" t="s">
        <v>41</v>
      </c>
      <c r="H27" s="30">
        <v>90</v>
      </c>
      <c r="I27" s="31"/>
      <c r="J27" s="19">
        <f t="shared" si="0"/>
        <v>0</v>
      </c>
      <c r="K27" s="19"/>
      <c r="L27" s="19"/>
      <c r="M27" s="6" t="s">
        <v>41</v>
      </c>
      <c r="N27" s="30">
        <v>35.833333333333336</v>
      </c>
      <c r="O27" s="31"/>
      <c r="P27" s="19">
        <f t="shared" si="1"/>
        <v>0</v>
      </c>
    </row>
    <row r="28" spans="1:16" x14ac:dyDescent="0.25">
      <c r="A28" s="6" t="s">
        <v>42</v>
      </c>
      <c r="B28" s="30">
        <v>70</v>
      </c>
      <c r="C28" s="31">
        <v>72</v>
      </c>
      <c r="D28" s="19">
        <f t="shared" si="2"/>
        <v>102.85714285714285</v>
      </c>
      <c r="G28" s="6" t="s">
        <v>42</v>
      </c>
      <c r="H28" s="30">
        <v>53.3</v>
      </c>
      <c r="I28" s="31">
        <v>55</v>
      </c>
      <c r="J28" s="19">
        <f t="shared" si="0"/>
        <v>103.18949343339587</v>
      </c>
      <c r="K28" s="19"/>
      <c r="L28" s="19"/>
      <c r="M28" s="6" t="s">
        <v>42</v>
      </c>
      <c r="N28" s="30">
        <v>70</v>
      </c>
      <c r="O28" s="31">
        <v>72</v>
      </c>
      <c r="P28" s="19">
        <f t="shared" si="1"/>
        <v>102.85714285714285</v>
      </c>
    </row>
    <row r="29" spans="1:16" ht="30" x14ac:dyDescent="0.25">
      <c r="A29" s="6" t="s">
        <v>43</v>
      </c>
      <c r="B29" s="30">
        <v>82</v>
      </c>
      <c r="C29" s="31">
        <v>86</v>
      </c>
      <c r="D29" s="19">
        <f t="shared" si="2"/>
        <v>104.8780487804878</v>
      </c>
      <c r="G29" s="6" t="s">
        <v>43</v>
      </c>
      <c r="H29" s="30">
        <v>71.25</v>
      </c>
      <c r="I29" s="31">
        <v>74</v>
      </c>
      <c r="J29" s="19">
        <f t="shared" si="0"/>
        <v>103.85964912280701</v>
      </c>
      <c r="K29" s="19"/>
      <c r="L29" s="19"/>
      <c r="M29" s="6" t="s">
        <v>43</v>
      </c>
      <c r="N29" s="30">
        <v>82</v>
      </c>
      <c r="O29" s="31">
        <v>86</v>
      </c>
      <c r="P29" s="19">
        <f t="shared" si="1"/>
        <v>104.8780487804878</v>
      </c>
    </row>
    <row r="30" spans="1:16" x14ac:dyDescent="0.25">
      <c r="A30" s="7" t="s">
        <v>44</v>
      </c>
      <c r="B30" s="30">
        <v>60</v>
      </c>
      <c r="C30" s="31"/>
      <c r="D30" s="19">
        <f t="shared" si="2"/>
        <v>0</v>
      </c>
      <c r="G30" s="7" t="s">
        <v>44</v>
      </c>
      <c r="H30" s="30">
        <v>45</v>
      </c>
      <c r="I30" s="31"/>
      <c r="J30" s="19">
        <f t="shared" si="0"/>
        <v>0</v>
      </c>
      <c r="K30" s="19"/>
      <c r="L30" s="19"/>
      <c r="M30" s="7" t="s">
        <v>44</v>
      </c>
      <c r="N30" s="30">
        <v>60</v>
      </c>
      <c r="O30" s="31"/>
      <c r="P30" s="19">
        <f t="shared" si="1"/>
        <v>0</v>
      </c>
    </row>
    <row r="31" spans="1:16" x14ac:dyDescent="0.25">
      <c r="A31" s="7" t="s">
        <v>45</v>
      </c>
      <c r="B31" s="30">
        <v>55.666666666666664</v>
      </c>
      <c r="C31" s="31"/>
      <c r="D31" s="19">
        <f t="shared" si="2"/>
        <v>0</v>
      </c>
      <c r="G31" s="7" t="s">
        <v>45</v>
      </c>
      <c r="H31" s="30">
        <v>48</v>
      </c>
      <c r="I31" s="31">
        <v>52</v>
      </c>
      <c r="J31" s="19">
        <f t="shared" si="0"/>
        <v>108.33333333333333</v>
      </c>
      <c r="K31" s="19"/>
      <c r="L31" s="19"/>
      <c r="M31" s="7" t="s">
        <v>45</v>
      </c>
      <c r="N31" s="30">
        <v>55.666666666666664</v>
      </c>
      <c r="O31" s="31"/>
      <c r="P31" s="19">
        <f t="shared" si="1"/>
        <v>0</v>
      </c>
    </row>
    <row r="32" spans="1:16" x14ac:dyDescent="0.25">
      <c r="A32" s="7" t="s">
        <v>46</v>
      </c>
      <c r="B32" s="30">
        <v>49</v>
      </c>
      <c r="C32" s="31">
        <v>52</v>
      </c>
      <c r="D32" s="19">
        <f t="shared" si="2"/>
        <v>106.12244897959184</v>
      </c>
      <c r="G32" s="7" t="s">
        <v>46</v>
      </c>
      <c r="H32" s="30">
        <v>49</v>
      </c>
      <c r="I32" s="31"/>
      <c r="J32" s="19">
        <f t="shared" si="0"/>
        <v>0</v>
      </c>
      <c r="K32" s="19"/>
      <c r="L32" s="19"/>
      <c r="M32" s="7" t="s">
        <v>46</v>
      </c>
      <c r="N32" s="30">
        <v>49</v>
      </c>
      <c r="O32" s="31">
        <v>52</v>
      </c>
      <c r="P32" s="19">
        <f t="shared" si="1"/>
        <v>106.12244897959184</v>
      </c>
    </row>
    <row r="33" spans="1:16" x14ac:dyDescent="0.25">
      <c r="A33" s="7" t="s">
        <v>47</v>
      </c>
      <c r="B33" s="30">
        <v>60</v>
      </c>
      <c r="C33" s="31">
        <v>62.33</v>
      </c>
      <c r="D33" s="19">
        <f t="shared" si="2"/>
        <v>103.88333333333333</v>
      </c>
      <c r="G33" s="7" t="s">
        <v>47</v>
      </c>
      <c r="H33" s="30">
        <v>71</v>
      </c>
      <c r="I33" s="31">
        <v>70</v>
      </c>
      <c r="J33" s="19">
        <f t="shared" si="0"/>
        <v>98.591549295774655</v>
      </c>
      <c r="K33" s="19"/>
      <c r="L33" s="19"/>
      <c r="M33" s="7" t="s">
        <v>47</v>
      </c>
      <c r="N33" s="30">
        <v>60</v>
      </c>
      <c r="O33" s="31">
        <v>62.33</v>
      </c>
      <c r="P33" s="19">
        <f t="shared" si="1"/>
        <v>103.88333333333333</v>
      </c>
    </row>
    <row r="34" spans="1:16" x14ac:dyDescent="0.25">
      <c r="A34" s="7" t="s">
        <v>48</v>
      </c>
      <c r="B34" s="30">
        <v>160</v>
      </c>
      <c r="C34" s="31"/>
      <c r="D34" s="19">
        <f t="shared" si="2"/>
        <v>0</v>
      </c>
      <c r="G34" s="7" t="s">
        <v>48</v>
      </c>
      <c r="H34" s="30">
        <v>172</v>
      </c>
      <c r="I34" s="31">
        <v>175</v>
      </c>
      <c r="J34" s="19">
        <f t="shared" si="0"/>
        <v>101.74418604651163</v>
      </c>
      <c r="K34" s="19"/>
      <c r="L34" s="19"/>
      <c r="M34" s="7" t="s">
        <v>48</v>
      </c>
      <c r="N34" s="30">
        <v>160</v>
      </c>
      <c r="O34" s="31"/>
      <c r="P34" s="19">
        <f t="shared" si="1"/>
        <v>0</v>
      </c>
    </row>
    <row r="35" spans="1:16" x14ac:dyDescent="0.25">
      <c r="B35" s="19"/>
    </row>
  </sheetData>
  <mergeCells count="3">
    <mergeCell ref="A2:C2"/>
    <mergeCell ref="G2:I2"/>
    <mergeCell ref="M2:O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33" sqref="A33"/>
    </sheetView>
  </sheetViews>
  <sheetFormatPr defaultRowHeight="15" x14ac:dyDescent="0.25"/>
  <cols>
    <col min="1" max="1" width="36.85546875" customWidth="1"/>
    <col min="2" max="2" width="10.28515625" customWidth="1"/>
    <col min="3" max="3" width="11.5703125" customWidth="1"/>
    <col min="4" max="6" width="8.42578125" customWidth="1"/>
    <col min="7" max="7" width="8.5703125" customWidth="1"/>
    <col min="8" max="13" width="8.42578125" customWidth="1"/>
  </cols>
  <sheetData>
    <row r="1" spans="1:4" x14ac:dyDescent="0.25">
      <c r="B1" t="s">
        <v>56</v>
      </c>
      <c r="C1" t="s">
        <v>57</v>
      </c>
      <c r="D1" t="s">
        <v>50</v>
      </c>
    </row>
    <row r="2" spans="1:4" x14ac:dyDescent="0.25">
      <c r="A2" s="6" t="s">
        <v>14</v>
      </c>
      <c r="B2" s="16">
        <v>320</v>
      </c>
      <c r="C2" s="32">
        <v>340</v>
      </c>
      <c r="D2" s="19">
        <f>C2/B2*100</f>
        <v>106.25</v>
      </c>
    </row>
    <row r="3" spans="1:4" x14ac:dyDescent="0.25">
      <c r="A3" s="6" t="s">
        <v>16</v>
      </c>
      <c r="B3" s="16"/>
      <c r="C3" s="32"/>
      <c r="D3" s="19" t="e">
        <f t="shared" ref="D3:D15" si="0">C3/B3*100</f>
        <v>#DIV/0!</v>
      </c>
    </row>
    <row r="4" spans="1:4" x14ac:dyDescent="0.25">
      <c r="A4" s="6" t="s">
        <v>17</v>
      </c>
      <c r="B4" s="16">
        <v>316.10000000000002</v>
      </c>
      <c r="C4" s="32">
        <v>328.5</v>
      </c>
      <c r="D4" s="19">
        <f t="shared" si="0"/>
        <v>103.92280923758304</v>
      </c>
    </row>
    <row r="5" spans="1:4" x14ac:dyDescent="0.25">
      <c r="A5" s="6" t="s">
        <v>18</v>
      </c>
      <c r="B5" s="16">
        <v>287</v>
      </c>
      <c r="C5" s="26">
        <v>270.83</v>
      </c>
      <c r="D5" s="19">
        <f t="shared" si="0"/>
        <v>94.365853658536579</v>
      </c>
    </row>
    <row r="6" spans="1:4" x14ac:dyDescent="0.25">
      <c r="A6" s="6" t="s">
        <v>19</v>
      </c>
      <c r="B6" s="18">
        <v>1213</v>
      </c>
      <c r="C6" s="18">
        <v>1273</v>
      </c>
      <c r="D6" s="19">
        <f t="shared" si="0"/>
        <v>104.94641384995877</v>
      </c>
    </row>
    <row r="7" spans="1:4" x14ac:dyDescent="0.25">
      <c r="A7" s="6" t="s">
        <v>20</v>
      </c>
      <c r="B7" s="16">
        <v>178.63</v>
      </c>
      <c r="C7" s="26">
        <v>183.45</v>
      </c>
      <c r="D7" s="19">
        <f t="shared" si="0"/>
        <v>102.6983149526955</v>
      </c>
    </row>
    <row r="8" spans="1:4" ht="30" x14ac:dyDescent="0.25">
      <c r="A8" s="6" t="s">
        <v>22</v>
      </c>
      <c r="B8" s="16"/>
      <c r="C8" s="26"/>
      <c r="D8" s="19" t="e">
        <f t="shared" si="0"/>
        <v>#DIV/0!</v>
      </c>
    </row>
    <row r="9" spans="1:4" ht="30" x14ac:dyDescent="0.25">
      <c r="A9" s="6" t="s">
        <v>23</v>
      </c>
      <c r="B9" s="16">
        <v>138</v>
      </c>
      <c r="C9" s="26">
        <v>140.72999999999999</v>
      </c>
      <c r="D9" s="19">
        <f t="shared" si="0"/>
        <v>101.9782608695652</v>
      </c>
    </row>
    <row r="10" spans="1:4" x14ac:dyDescent="0.25">
      <c r="A10" s="6" t="s">
        <v>24</v>
      </c>
      <c r="B10" s="25">
        <v>165</v>
      </c>
      <c r="C10" s="26">
        <v>165</v>
      </c>
      <c r="D10" s="19">
        <f t="shared" si="0"/>
        <v>100</v>
      </c>
    </row>
    <row r="11" spans="1:4" x14ac:dyDescent="0.25">
      <c r="A11" s="6" t="s">
        <v>25</v>
      </c>
      <c r="B11" s="25">
        <v>345</v>
      </c>
      <c r="C11" s="25">
        <v>345</v>
      </c>
      <c r="D11" s="19">
        <f t="shared" si="0"/>
        <v>100</v>
      </c>
    </row>
    <row r="12" spans="1:4" x14ac:dyDescent="0.25">
      <c r="A12" s="6" t="s">
        <v>26</v>
      </c>
      <c r="B12" s="25">
        <v>485</v>
      </c>
      <c r="C12" s="25">
        <v>485</v>
      </c>
      <c r="D12" s="19">
        <f t="shared" si="0"/>
        <v>100</v>
      </c>
    </row>
    <row r="13" spans="1:4" x14ac:dyDescent="0.25">
      <c r="A13" s="6" t="s">
        <v>27</v>
      </c>
      <c r="B13" s="16">
        <v>126.5</v>
      </c>
      <c r="C13" s="26">
        <v>124.07</v>
      </c>
      <c r="D13" s="19">
        <f t="shared" si="0"/>
        <v>98.079051383399204</v>
      </c>
    </row>
    <row r="14" spans="1:4" x14ac:dyDescent="0.25">
      <c r="A14" s="6" t="s">
        <v>29</v>
      </c>
      <c r="B14" s="16">
        <v>101.79</v>
      </c>
      <c r="C14" s="26">
        <v>101.41</v>
      </c>
      <c r="D14" s="19">
        <f t="shared" si="0"/>
        <v>99.62668238530307</v>
      </c>
    </row>
    <row r="15" spans="1:4" x14ac:dyDescent="0.25">
      <c r="A15" s="6" t="s">
        <v>30</v>
      </c>
      <c r="B15" s="16">
        <v>823.33</v>
      </c>
      <c r="C15" s="26">
        <v>823.33</v>
      </c>
      <c r="D15" s="19">
        <f t="shared" si="0"/>
        <v>100</v>
      </c>
    </row>
    <row r="16" spans="1:4" ht="30" x14ac:dyDescent="0.25">
      <c r="A16" s="6" t="s">
        <v>31</v>
      </c>
      <c r="B16" s="16">
        <v>20</v>
      </c>
      <c r="C16" s="32">
        <v>19.87</v>
      </c>
      <c r="D16" s="19">
        <f t="shared" ref="D4:D33" si="1">C16/B16*100</f>
        <v>99.350000000000009</v>
      </c>
    </row>
    <row r="17" spans="1:4" x14ac:dyDescent="0.25">
      <c r="A17" s="6" t="s">
        <v>32</v>
      </c>
      <c r="B17" s="16">
        <v>72</v>
      </c>
      <c r="C17" s="32">
        <v>73.67</v>
      </c>
      <c r="D17" s="19">
        <f t="shared" si="1"/>
        <v>102.31944444444446</v>
      </c>
    </row>
    <row r="18" spans="1:4" ht="30" x14ac:dyDescent="0.25">
      <c r="A18" s="6" t="s">
        <v>33</v>
      </c>
      <c r="B18" s="16">
        <v>68.75</v>
      </c>
      <c r="C18" s="26">
        <v>68.75</v>
      </c>
      <c r="D18" s="19">
        <f t="shared" si="1"/>
        <v>100</v>
      </c>
    </row>
    <row r="19" spans="1:4" ht="30" x14ac:dyDescent="0.25">
      <c r="A19" s="6" t="s">
        <v>34</v>
      </c>
      <c r="B19" s="16">
        <v>70.239999999999995</v>
      </c>
      <c r="C19" s="26">
        <v>70</v>
      </c>
      <c r="D19" s="19">
        <f t="shared" si="1"/>
        <v>99.658314350797269</v>
      </c>
    </row>
    <row r="20" spans="1:4" x14ac:dyDescent="0.25">
      <c r="A20" s="6" t="s">
        <v>35</v>
      </c>
      <c r="B20" s="25">
        <v>60.953333333333326</v>
      </c>
      <c r="C20" s="25">
        <v>53.91</v>
      </c>
      <c r="D20" s="19">
        <f t="shared" si="1"/>
        <v>88.444711801378105</v>
      </c>
    </row>
    <row r="21" spans="1:4" x14ac:dyDescent="0.25">
      <c r="A21" s="6" t="s">
        <v>36</v>
      </c>
      <c r="B21" s="16">
        <v>130.18</v>
      </c>
      <c r="C21" s="32">
        <v>126.78</v>
      </c>
      <c r="D21" s="19">
        <f t="shared" si="1"/>
        <v>97.388231679213391</v>
      </c>
    </row>
    <row r="22" spans="1:4" x14ac:dyDescent="0.25">
      <c r="A22" s="6" t="s">
        <v>37</v>
      </c>
      <c r="B22" s="16">
        <v>51.5</v>
      </c>
      <c r="C22" s="16">
        <v>51.5</v>
      </c>
      <c r="D22" s="19">
        <f t="shared" si="1"/>
        <v>100</v>
      </c>
    </row>
    <row r="23" spans="1:4" x14ac:dyDescent="0.25">
      <c r="A23" s="6" t="s">
        <v>38</v>
      </c>
      <c r="B23" s="25">
        <v>60</v>
      </c>
      <c r="C23" s="25">
        <v>62</v>
      </c>
      <c r="D23" s="19">
        <f t="shared" si="1"/>
        <v>103.33333333333334</v>
      </c>
    </row>
    <row r="24" spans="1:4" x14ac:dyDescent="0.25">
      <c r="A24" s="6" t="s">
        <v>39</v>
      </c>
      <c r="B24" s="16">
        <v>57.86</v>
      </c>
      <c r="C24" s="16">
        <v>57.46</v>
      </c>
      <c r="D24" s="19">
        <f t="shared" si="1"/>
        <v>99.308676114759763</v>
      </c>
    </row>
    <row r="25" spans="1:4" x14ac:dyDescent="0.25">
      <c r="A25" s="6" t="s">
        <v>40</v>
      </c>
      <c r="B25" s="25">
        <v>43.44</v>
      </c>
      <c r="C25" s="25">
        <v>43.44</v>
      </c>
      <c r="D25" s="19">
        <f t="shared" si="1"/>
        <v>100</v>
      </c>
    </row>
    <row r="26" spans="1:4" x14ac:dyDescent="0.25">
      <c r="A26" s="6" t="s">
        <v>41</v>
      </c>
      <c r="B26" s="25">
        <v>38.25333333333333</v>
      </c>
      <c r="C26" s="25">
        <v>39.25</v>
      </c>
      <c r="D26" s="19">
        <f t="shared" si="1"/>
        <v>102.60543743464623</v>
      </c>
    </row>
    <row r="27" spans="1:4" x14ac:dyDescent="0.25">
      <c r="A27" s="6" t="s">
        <v>42</v>
      </c>
      <c r="B27" s="16">
        <v>65</v>
      </c>
      <c r="C27" s="32">
        <v>67.66</v>
      </c>
      <c r="D27" s="19">
        <f t="shared" si="1"/>
        <v>104.09230769230768</v>
      </c>
    </row>
    <row r="28" spans="1:4" ht="30" x14ac:dyDescent="0.25">
      <c r="A28" s="6" t="s">
        <v>43</v>
      </c>
      <c r="B28" s="16">
        <v>66.66</v>
      </c>
      <c r="C28" s="32">
        <v>67.66</v>
      </c>
      <c r="D28" s="19">
        <f t="shared" si="1"/>
        <v>101.50015001500149</v>
      </c>
    </row>
    <row r="29" spans="1:4" x14ac:dyDescent="0.25">
      <c r="A29" s="7" t="s">
        <v>44</v>
      </c>
      <c r="B29" s="16">
        <v>58</v>
      </c>
      <c r="C29" s="32">
        <v>64</v>
      </c>
      <c r="D29" s="19">
        <f t="shared" si="1"/>
        <v>110.34482758620689</v>
      </c>
    </row>
    <row r="30" spans="1:4" x14ac:dyDescent="0.25">
      <c r="A30" s="7" t="s">
        <v>45</v>
      </c>
      <c r="B30" s="16">
        <v>60</v>
      </c>
      <c r="C30" s="32">
        <v>66</v>
      </c>
      <c r="D30" s="19">
        <f t="shared" si="1"/>
        <v>110.00000000000001</v>
      </c>
    </row>
    <row r="31" spans="1:4" x14ac:dyDescent="0.25">
      <c r="A31" s="7" t="s">
        <v>46</v>
      </c>
      <c r="B31" s="16">
        <v>49.166666666666664</v>
      </c>
      <c r="C31" s="32">
        <v>50.5</v>
      </c>
      <c r="D31" s="19">
        <f t="shared" si="1"/>
        <v>102.71186440677967</v>
      </c>
    </row>
    <row r="32" spans="1:4" x14ac:dyDescent="0.25">
      <c r="A32" s="7" t="s">
        <v>47</v>
      </c>
      <c r="B32" s="16">
        <v>59.666666666666664</v>
      </c>
      <c r="C32" s="32">
        <v>62.33</v>
      </c>
      <c r="D32" s="19">
        <f t="shared" si="1"/>
        <v>104.46368715083798</v>
      </c>
    </row>
    <row r="33" spans="1:13" x14ac:dyDescent="0.25">
      <c r="A33" s="7" t="s">
        <v>48</v>
      </c>
      <c r="B33" s="16">
        <v>188.5</v>
      </c>
      <c r="C33" s="32">
        <v>200.67</v>
      </c>
      <c r="D33" s="19">
        <f t="shared" si="1"/>
        <v>106.45623342175065</v>
      </c>
    </row>
    <row r="34" spans="1:13" x14ac:dyDescent="0.25">
      <c r="D34" s="38" t="s">
        <v>1</v>
      </c>
      <c r="E34" s="38" t="s">
        <v>2</v>
      </c>
      <c r="F34" s="38" t="s">
        <v>3</v>
      </c>
      <c r="G34" s="38" t="s">
        <v>4</v>
      </c>
      <c r="H34" s="38" t="s">
        <v>5</v>
      </c>
      <c r="I34" s="38" t="s">
        <v>6</v>
      </c>
      <c r="J34" s="38" t="s">
        <v>7</v>
      </c>
      <c r="K34" s="38" t="s">
        <v>8</v>
      </c>
      <c r="L34" s="39" t="s">
        <v>9</v>
      </c>
      <c r="M34" s="38" t="s">
        <v>10</v>
      </c>
    </row>
    <row r="35" spans="1:13" x14ac:dyDescent="0.25">
      <c r="D35" s="38"/>
      <c r="E35" s="38"/>
      <c r="F35" s="38"/>
      <c r="G35" s="38"/>
      <c r="H35" s="38"/>
      <c r="I35" s="38"/>
      <c r="J35" s="38"/>
      <c r="K35" s="38"/>
      <c r="L35" s="39"/>
      <c r="M35" s="38"/>
    </row>
    <row r="36" spans="1:13" ht="77.25" customHeight="1" x14ac:dyDescent="0.25">
      <c r="D36" s="38"/>
      <c r="E36" s="38"/>
      <c r="F36" s="38"/>
      <c r="G36" s="38"/>
      <c r="H36" s="38"/>
      <c r="I36" s="38"/>
      <c r="J36" s="38"/>
      <c r="K36" s="38"/>
      <c r="L36" s="39"/>
      <c r="M36" s="38"/>
    </row>
    <row r="37" spans="1:13" ht="30" x14ac:dyDescent="0.25">
      <c r="A37" s="6" t="s">
        <v>33</v>
      </c>
      <c r="B37" s="1" t="s">
        <v>15</v>
      </c>
      <c r="C37" s="15">
        <f>GEOMEAN(D37:M37)</f>
        <v>78.069257478711904</v>
      </c>
      <c r="D37" s="26">
        <v>70.37</v>
      </c>
      <c r="E37" s="18">
        <v>96</v>
      </c>
      <c r="F37" s="33">
        <v>74.44</v>
      </c>
      <c r="G37" s="33">
        <v>68.75</v>
      </c>
      <c r="H37" s="33">
        <v>72</v>
      </c>
      <c r="I37" s="34">
        <v>76.599999999999994</v>
      </c>
      <c r="J37" s="33">
        <v>88.15</v>
      </c>
      <c r="K37" s="18">
        <v>70.053333333333327</v>
      </c>
      <c r="L37" s="18">
        <v>85.71</v>
      </c>
      <c r="M37" s="33">
        <v>83.333333333333329</v>
      </c>
    </row>
    <row r="38" spans="1:13" ht="30" x14ac:dyDescent="0.25">
      <c r="A38" s="6" t="s">
        <v>34</v>
      </c>
      <c r="B38" s="1" t="s">
        <v>15</v>
      </c>
      <c r="C38" s="15">
        <f>GEOMEAN(D38:M38)</f>
        <v>78.066404740865465</v>
      </c>
      <c r="D38" s="26">
        <v>69.39</v>
      </c>
      <c r="E38" s="18">
        <v>80</v>
      </c>
      <c r="F38" s="33">
        <v>71.66</v>
      </c>
      <c r="G38" s="33">
        <v>70.239999999999995</v>
      </c>
      <c r="H38" s="33">
        <v>67.33</v>
      </c>
      <c r="I38" s="34">
        <v>86</v>
      </c>
      <c r="J38" s="33">
        <v>94.55</v>
      </c>
      <c r="K38" s="18">
        <v>80.150000000000006</v>
      </c>
      <c r="L38" s="18">
        <v>85.71</v>
      </c>
      <c r="M38" s="33">
        <v>80</v>
      </c>
    </row>
  </sheetData>
  <mergeCells count="10">
    <mergeCell ref="K34:K36"/>
    <mergeCell ref="L34:L36"/>
    <mergeCell ref="M34:M36"/>
    <mergeCell ref="D34:D36"/>
    <mergeCell ref="E34:E36"/>
    <mergeCell ref="F34:F36"/>
    <mergeCell ref="G34:G36"/>
    <mergeCell ref="H34:H36"/>
    <mergeCell ref="I34:I36"/>
    <mergeCell ref="J34:J3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Кондинский р-н</vt:lpstr>
      <vt:lpstr>Лист1</vt:lpstr>
      <vt:lpstr>Лист2</vt:lpstr>
      <vt:lpstr>Лист3</vt:lpstr>
      <vt:lpstr>Лист4</vt:lpstr>
      <vt:lpstr>Лист5</vt:lpstr>
      <vt:lpstr>'Кондинский р-н'!Область_печати</vt:lpstr>
    </vt:vector>
  </TitlesOfParts>
  <Manager>Maatwebsite</Manager>
  <Company>Maatwebsite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1e8c460923f07ec2e51b2b2d4c628e5149ad0f10</dc:title>
  <dc:subject>Spreadsheet export</dc:subject>
  <dc:creator>Maatwebsite</dc:creator>
  <cp:keywords>maatwebsite, excel, export</cp:keywords>
  <dc:description>Default spreadsheet export</dc:description>
  <cp:lastModifiedBy>Батенева Диана Романовна</cp:lastModifiedBy>
  <cp:lastPrinted>2025-03-28T05:18:21Z</cp:lastPrinted>
  <dcterms:created xsi:type="dcterms:W3CDTF">2023-04-18T06:13:33Z</dcterms:created>
  <dcterms:modified xsi:type="dcterms:W3CDTF">2025-03-28T05:46:24Z</dcterms:modified>
  <cp:category>Excel</cp:category>
</cp:coreProperties>
</file>