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95" windowWidth="22020" windowHeight="9150" firstSheet="1" activeTab="10"/>
  </bookViews>
  <sheets>
    <sheet name="Кондинский район_свод креатива" sheetId="1" r:id="rId1"/>
    <sheet name="Междуреченский" sheetId="2" r:id="rId2"/>
    <sheet name="Кондинское" sheetId="3" r:id="rId3"/>
    <sheet name="Луговой" sheetId="4" r:id="rId4"/>
    <sheet name="Куминский" sheetId="5" r:id="rId5"/>
    <sheet name="Леуши" sheetId="6" r:id="rId6"/>
    <sheet name="Половинка" sheetId="7" r:id="rId7"/>
    <sheet name="Болчары" sheetId="8" r:id="rId8"/>
    <sheet name="Мулымья" sheetId="9" r:id="rId9"/>
    <sheet name="Шугур" sheetId="10" r:id="rId10"/>
    <sheet name="Мортка" sheetId="11" r:id="rId11"/>
  </sheets>
  <calcPr calcId="125725"/>
</workbook>
</file>

<file path=xl/calcChain.xml><?xml version="1.0" encoding="utf-8"?>
<calcChain xmlns="http://schemas.openxmlformats.org/spreadsheetml/2006/main">
  <c r="F20" i="1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8"/>
  <c r="E8"/>
  <c r="E6" s="1"/>
  <c r="D8"/>
  <c r="F7"/>
  <c r="E7"/>
  <c r="D7"/>
  <c r="G20" i="11"/>
  <c r="G7"/>
  <c r="C6"/>
  <c r="F6"/>
  <c r="E6"/>
  <c r="D6"/>
  <c r="C7"/>
  <c r="C20"/>
  <c r="C25"/>
  <c r="G22" i="10"/>
  <c r="G19"/>
  <c r="G15"/>
  <c r="G13"/>
  <c r="C6"/>
  <c r="F6"/>
  <c r="E6"/>
  <c r="D6"/>
  <c r="C22"/>
  <c r="C19"/>
  <c r="C15"/>
  <c r="C13"/>
  <c r="G6" i="9"/>
  <c r="G7"/>
  <c r="C6"/>
  <c r="F6"/>
  <c r="E6"/>
  <c r="D6"/>
  <c r="C23"/>
  <c r="C7"/>
  <c r="C23" i="7"/>
  <c r="C20"/>
  <c r="C13"/>
  <c r="C8"/>
  <c r="G26" i="6"/>
  <c r="G24"/>
  <c r="G22"/>
  <c r="G7"/>
  <c r="C6"/>
  <c r="F6"/>
  <c r="E6"/>
  <c r="D6"/>
  <c r="C34"/>
  <c r="C26"/>
  <c r="C24"/>
  <c r="C22"/>
  <c r="C7"/>
  <c r="G7" i="5"/>
  <c r="C6"/>
  <c r="F6"/>
  <c r="E6"/>
  <c r="D6"/>
  <c r="C7"/>
  <c r="G13" i="4"/>
  <c r="G6" s="1"/>
  <c r="C6"/>
  <c r="F6"/>
  <c r="E6"/>
  <c r="D6"/>
  <c r="C13"/>
  <c r="C21"/>
  <c r="G19" i="3"/>
  <c r="G14"/>
  <c r="G6"/>
  <c r="G7"/>
  <c r="F6"/>
  <c r="E6"/>
  <c r="D6"/>
  <c r="C19"/>
  <c r="C23"/>
  <c r="C14"/>
  <c r="C7"/>
  <c r="E6" i="2"/>
  <c r="D6"/>
  <c r="C6"/>
  <c r="G7" s="1"/>
  <c r="F6"/>
  <c r="F6" i="1" l="1"/>
  <c r="D6"/>
  <c r="G6" i="11"/>
  <c r="G6" i="10"/>
  <c r="G6" i="6"/>
  <c r="C6" i="3"/>
  <c r="G24" i="2"/>
  <c r="G28"/>
  <c r="G33"/>
  <c r="G36"/>
  <c r="C20" i="1"/>
  <c r="C8"/>
  <c r="C9"/>
  <c r="C10"/>
  <c r="C11"/>
  <c r="C12"/>
  <c r="C13"/>
  <c r="C14"/>
  <c r="C15"/>
  <c r="C16"/>
  <c r="C17"/>
  <c r="C18"/>
  <c r="C19"/>
  <c r="C7"/>
  <c r="C42" i="2"/>
  <c r="C36"/>
  <c r="C33"/>
  <c r="C28"/>
  <c r="C24"/>
  <c r="C7"/>
  <c r="C6" i="1" l="1"/>
  <c r="G19" s="1"/>
  <c r="G6" i="2"/>
  <c r="G10" i="1" l="1"/>
  <c r="G14"/>
  <c r="G18"/>
  <c r="G9"/>
  <c r="G13"/>
  <c r="G17"/>
  <c r="G8"/>
  <c r="G12"/>
  <c r="G16"/>
  <c r="G7"/>
  <c r="G11"/>
  <c r="G15"/>
  <c r="G6" l="1"/>
</calcChain>
</file>

<file path=xl/sharedStrings.xml><?xml version="1.0" encoding="utf-8"?>
<sst xmlns="http://schemas.openxmlformats.org/spreadsheetml/2006/main" count="361" uniqueCount="126">
  <si>
    <t xml:space="preserve">Направления (сферы) креативных индустрий </t>
  </si>
  <si>
    <t>(ст.8 Закона АО от 27.07.2020г. №70-оз)</t>
  </si>
  <si>
    <t>изобразительное искусство (живопись, скульптура, графика, декоративно-прикладное творчество, фотография);</t>
  </si>
  <si>
    <t>исполнительское искусство (музыка, театр, опера, балет, танцевальное и цирковое дело, перформанс)</t>
  </si>
  <si>
    <t>аудиовизуальное искусство (производство кинофильмов и видеофильмов, анимация, мультипликация, звукозапись, саунд-дизайн);</t>
  </si>
  <si>
    <t>телевизионные, радиовещательные, интернет-вещательные, издательские проекты (создание, производство)</t>
  </si>
  <si>
    <t>продюсерская деятельность, связанная с созданием, производством и продвижением кино-, видео-, музыкальной продукции и проектов, а также проектов в сфере изобразительного, исполнительского, аудиовизуального искусства</t>
  </si>
  <si>
    <t>образовательные проекты (программы, тренинги, курсы и иные виды образовательных инструментов), которые реализуются и (или) планируются к реализации с использованием новаторских, эксклюзивных, прогрессивных, сберегающих методик (технологий, алгоритмов, подходов, направлений)</t>
  </si>
  <si>
    <t>создание и (или) продвижение товарных знаков, маркетинг, включая рекламную деятельность, с использованием авторского, патентного права, объектов интеллектуальной собственности (имя, логотип, рисунок, графика, персонаж или комбинации из нескольких указанных элементов) при реализации проекта;</t>
  </si>
  <si>
    <t>информационные, коммуникационные и цифровые технологии в производственных и непроизводственных сферах (создание программного обеспечения и (или) технологий, программных алгоритмов, архитектуры, нейросетевые разработки, исследования, тестирования, внедрения, дизайн и программирование)</t>
  </si>
  <si>
    <t>архитектурная, инженерная, конструкторская деятельность, урбанистика;</t>
  </si>
  <si>
    <t>дизайн (графический, интерьерный, ландшафтный, инженерный, промышленный)</t>
  </si>
  <si>
    <t>индустрия моды (создание, производство и продвижение одежды, аксессуаров), декоративное искусство, народные художественные промыслы;</t>
  </si>
  <si>
    <t>деятельность в сферах туризма, спорта, отдыха, которая осуществляется и (или) планируется к осуществлению с использованием новаторских, эксклюзивных, технологичных, ресурсосберегающих, энергосберегающих, рекреационных, оздоровительных, образовательных методик или комбинаций из нескольких указанных методик;</t>
  </si>
  <si>
    <t>научные исследования и разработки</t>
  </si>
  <si>
    <t>№</t>
  </si>
  <si>
    <t>Всего</t>
  </si>
  <si>
    <t>юрид.лиц</t>
  </si>
  <si>
    <t>ИП</t>
  </si>
  <si>
    <t>физ.лиц</t>
  </si>
  <si>
    <t>в том числе:</t>
  </si>
  <si>
    <t>Стуктура,%</t>
  </si>
  <si>
    <t>ВСЕГО</t>
  </si>
  <si>
    <t>физ.лиц (в т.ч. самозанятые)</t>
  </si>
  <si>
    <r>
      <t>создание и (или)</t>
    </r>
    <r>
      <rPr>
        <u/>
        <sz val="11"/>
        <color theme="1"/>
        <rFont val="Times New Roman"/>
        <family val="1"/>
        <charset val="204"/>
      </rPr>
      <t xml:space="preserve"> продвижение товарных знаков</t>
    </r>
    <r>
      <rPr>
        <sz val="11"/>
        <color theme="1"/>
        <rFont val="Times New Roman"/>
        <family val="1"/>
        <charset val="204"/>
      </rPr>
      <t>, маркетинг, включая рекламную деятельность, с использованием авторского, патентного права, объектов интеллектуальной собственности (имя, логотип, рисунок, графика, персонаж или комбинации из нескольких указанных элементов) при реализации проекта;</t>
    </r>
  </si>
  <si>
    <t>Гастрономия (в проекте)</t>
  </si>
  <si>
    <t>НЕМЗОРОВА ТАТЬЯНА НИКОЛАЕВНА</t>
  </si>
  <si>
    <t>ЭНЗЕЛЬ ДМИТРИЙ АЛЕКСАНДРОВИЧ (ОКВЭД 56.10)</t>
  </si>
  <si>
    <t>ШПАКОВ МИХАИЛ АНДРЕЕВИЧ (ОКВЭД-81.30)</t>
  </si>
  <si>
    <t>ШУТКО ОКСАНА ВАСИЛЬЕВНА (ОКВЭД-73.20)</t>
  </si>
  <si>
    <t>ШЕРСТОБИТОВ РОМАН ОЛЕГОВИЧ (ОКВЭД-56.10.1)</t>
  </si>
  <si>
    <t>Чурилович Федор Васильевич (ОКВЭД-01.41) (Сделано в Югре) (Сделано в Кондинском районе)</t>
  </si>
  <si>
    <t>УДАРЦЕВ АЛЕКСАНДР ГЕННАДЬЕВИЧ (ОКВЭД-62.01)</t>
  </si>
  <si>
    <t>Тюфтяев Евгений Леонидович (ОКВЭД-56.10)</t>
  </si>
  <si>
    <t>ТИХОМИРОВА АННА ВАЛЕРЬЕВНА (ОКВЭД-73.11)</t>
  </si>
  <si>
    <t>СЕЛЕЗЕНЕВА НАТАЛЬЯ АЛЕКСАНДРОВНА (ОКВЭД-74.20)</t>
  </si>
  <si>
    <t>РОГОВ ДМИТРИЙ ВЯЧЕСЛАВОВИЧ (ОКВЭД-85.41.9)</t>
  </si>
  <si>
    <t>ПОЛОЗУКО АЛЕКСАНДР ВЛАДИМИРОВИЧ (ОКВЭД-56.10.1)</t>
  </si>
  <si>
    <t>ПОДКОРЫТОВ НИКИТА СЕРГЕЕВИЧ (ОКВЭД-47.78.3)</t>
  </si>
  <si>
    <t>ПАШУК НАТАЛЬЯ ВЛАДИМИРОВНА (ОКВЭД-47.78.3)</t>
  </si>
  <si>
    <t>ЧУХМАНОВ АЛЕКСЕЙ ИВАНОВИЧ (ОКВЭД-93.19)</t>
  </si>
  <si>
    <t>ПАХОМОВ СЕРГЕЙ ВАСИЛЬЕВИЧ (ОКВЭД-79.90.2)</t>
  </si>
  <si>
    <t>ОНИЩЕНКО ВАДИМ СЕРГЕЕВИЧ (ОКВЭД-74.20)</t>
  </si>
  <si>
    <t>НОВОСЕЛОВА НАТАЛЬЯ АНДРЕЕВНА (ОКВЭД-85.41)</t>
  </si>
  <si>
    <t>МЕТЕЛКИНА ОКСАНА РАФИСОВНА (ОКВЭД-93.12)</t>
  </si>
  <si>
    <t>МАНЬЖОВ ВАСИЛИЙ НИКОЛАЕВИЧ (оквэд-85.41)</t>
  </si>
  <si>
    <t>ЛОБОВ КОНСТАНТИН АЛЕКСАНДРОВИЧ (оквэд-85.41)</t>
  </si>
  <si>
    <t>ЛЕПЕШКИНА НАТАЛЬЯ ВЛАДИМИРОВНА (оквэд-56.10.1)</t>
  </si>
  <si>
    <t>ЛАРИН АЛЕКСЕЙ ВАСИЛЬЕВИЧ (оквэд-56.10.1)</t>
  </si>
  <si>
    <t>КУРМАНОВА ЭЛЬВИРА МАРАТОВНА (оквэд-73.20)</t>
  </si>
  <si>
    <t>КИЛЬЧЕНКО МИХАИЛ ИВАНОВИЧ (ОКВЭД-62.01)</t>
  </si>
  <si>
    <t>ИСМАИЛОВ РУСТАМ МУРАТОВИЧ (ОКВЭД-96.04)</t>
  </si>
  <si>
    <t>ЕРМАКОВ АЛЕКСЕЙ СЕРГЕЕВИЧ (ОКВЭД-56.10)</t>
  </si>
  <si>
    <t>ДИЧЕНКО ЛЮБОВЬ АЛЕКСАНДРОВНА (ОКВЭД-10.71)</t>
  </si>
  <si>
    <t>ДЕМИДОВА АНАСТАСИЯ АЛЕКСАНДРОВНА (ОКВЭД-10.71)</t>
  </si>
  <si>
    <t>ГОРБАТЕНКО СЕРГЕЙ НИКОЛАЕВИЧ (ОКВЭД-10.71)</t>
  </si>
  <si>
    <t>Велижанин Олег Викторович (ОКВЭД-74.20)</t>
  </si>
  <si>
    <t>ВАСЯНИН АРТЕМ ИВАНОВИЧ (ОКВЭД-93.19)</t>
  </si>
  <si>
    <t>БЫКОВА ЕКАТЕРИНА ВЛАДИМИРОВНА (ОКВЭД-93.29.9)</t>
  </si>
  <si>
    <t>БОРКОВСКИХ ОКСАНА АНАТОЛЬЕВНА (ОКВЭД-14.19)</t>
  </si>
  <si>
    <t>БОГОРДАЕВ ДМИТРИЙ ИВАНОВИЧ (ОКВЭД-62.01)</t>
  </si>
  <si>
    <t>БАНЧУРА КАМИЛА БИРЖАНОВНА (ОКВЭД-56.10.1)</t>
  </si>
  <si>
    <t>ИЩЕНКО ЕЛЕНА МИНЗАНУРОВНА (ОКВЭД-85.41.2)</t>
  </si>
  <si>
    <t>Кошеленков Владислав Геннадьевич (ОКВЭД-74.20)</t>
  </si>
  <si>
    <t>ООО "Регион-К" (ОКВЭД-10.8) (Сделано в Югре)</t>
  </si>
  <si>
    <t>ООО "ТУРИСТИЧЕСКАЯ КОМПАНИЯ  "АЗИМУТ" (ОКВЭД-79.11)</t>
  </si>
  <si>
    <t>ООО "Колос" (ОКВЭД-56.29)</t>
  </si>
  <si>
    <t>ООО "Хлеб" (ОКВЭД-10.71)</t>
  </si>
  <si>
    <r>
      <t xml:space="preserve">дизайн (графический, интерьерный, </t>
    </r>
    <r>
      <rPr>
        <u/>
        <sz val="11"/>
        <color theme="1"/>
        <rFont val="Times New Roman"/>
        <family val="1"/>
        <charset val="204"/>
      </rPr>
      <t>ландшафтный</t>
    </r>
    <r>
      <rPr>
        <sz val="11"/>
        <color theme="1"/>
        <rFont val="Times New Roman"/>
        <family val="1"/>
        <charset val="204"/>
      </rPr>
      <t>, инженерный, промышленный)</t>
    </r>
  </si>
  <si>
    <t>ООО "Югорская ягода" (ОКВЭД-01.11.1) (Сделано в Югре)</t>
  </si>
  <si>
    <r>
      <t xml:space="preserve">создание и (или) </t>
    </r>
    <r>
      <rPr>
        <u/>
        <sz val="11"/>
        <color theme="1"/>
        <rFont val="Times New Roman"/>
        <family val="1"/>
        <charset val="204"/>
      </rPr>
      <t>продвижение товарных знаков</t>
    </r>
    <r>
      <rPr>
        <sz val="11"/>
        <color theme="1"/>
        <rFont val="Times New Roman"/>
        <family val="1"/>
        <charset val="204"/>
      </rPr>
      <t>, маркетинг, включая рекламную деятельность, с использованием авторского, патентного права, объектов интеллектуальной собственности (имя, логотип, рисунок, графика, персонаж или комбинации из нескольких указанных элементов) при реализации проекта;</t>
    </r>
  </si>
  <si>
    <t>Казачье общество "Станица Кондинская"</t>
  </si>
  <si>
    <t>Местная общественная организация замещающих семей Кондинского района "Жемчужина"</t>
  </si>
  <si>
    <t>АНО Культурно-туристический центр "Половинка - Югры"</t>
  </si>
  <si>
    <t>Местная общественная организация "Федерация пэйнтбола Кондинского района"</t>
  </si>
  <si>
    <t>Местная общественная организация "Федерация баскетбола Кондинского района"</t>
  </si>
  <si>
    <t>Местная общественная организация "Федерация бокса Кондинского района"</t>
  </si>
  <si>
    <t>Аветисян Светлана Николаевна (народный мастер)</t>
  </si>
  <si>
    <t>Аперонова Ирина Евгеньевна (народный мастер)</t>
  </si>
  <si>
    <t>Бочкарева Татьяна Алексеевна (народный мастер)</t>
  </si>
  <si>
    <t>Вахонин Александр Михайлович (народный мастер)</t>
  </si>
  <si>
    <t>Головских Анжелика Анатольевна (народный мастер)</t>
  </si>
  <si>
    <t>Власова Мария (народный мастер)</t>
  </si>
  <si>
    <t>Егоров Александр Евгеньевич (народный мастер)</t>
  </si>
  <si>
    <t>Зуева Ирина Ивановна (народный мастер)</t>
  </si>
  <si>
    <t>Исламова Альфия Фазыляновна (народный мастер)</t>
  </si>
  <si>
    <t>Исоченко Светлана Васильевна (народный мастер)</t>
  </si>
  <si>
    <t>Качанова Марина Викторовна (народный мастер)</t>
  </si>
  <si>
    <t>Киселёва Ольга Ильинична (народный  мастер)</t>
  </si>
  <si>
    <t>Кашкарова Татьяна Прокопьевна (народный мастер)</t>
  </si>
  <si>
    <t>Кривоногова  Александра Михайловна (народный мастер)</t>
  </si>
  <si>
    <t>Лебедева Светлана Ивановна (народный мастер)</t>
  </si>
  <si>
    <t>Лобова Светлана Васильевна (народный мастер)</t>
  </si>
  <si>
    <t>Лукашеня Светлана Александровна (народный мастер)</t>
  </si>
  <si>
    <t>Мармышева Нина Юрьевна (народный мастер)</t>
  </si>
  <si>
    <t>Могильникова Роза Вадутовна (народный мастер)</t>
  </si>
  <si>
    <t>Морозова Анна Степановна (народный мастер)</t>
  </si>
  <si>
    <t>Новикова Ольга Викторовна (народный мастер)</t>
  </si>
  <si>
    <t>Пальянова Галина Альбертовна (народный мастер)</t>
  </si>
  <si>
    <t>Пакишева Юлия Анатольевна (народный мастер)</t>
  </si>
  <si>
    <t>Первухина Елена Юрьевна (народный мастер)</t>
  </si>
  <si>
    <t>Саенко Галина Николаевна (народный мастер)</t>
  </si>
  <si>
    <t>Свяжина Елизавета Максимовна (народный мастер)</t>
  </si>
  <si>
    <t>Сизикова Наталья Петровна (народный мастер)</t>
  </si>
  <si>
    <t>Столяренко Наталья Владимировна (народный мастер)</t>
  </si>
  <si>
    <t>Хлебникова Светлана Владимировна (народный мастер)</t>
  </si>
  <si>
    <t>Шивторова Ирина Семёновна (народный мастер)</t>
  </si>
  <si>
    <t>Яшкова Елена Геннадьевна (народный мастер)</t>
  </si>
  <si>
    <t>Ивашкеев Валерий  (народный мастер)</t>
  </si>
  <si>
    <t>Мамонтова Людмила Александровна (народный мастер)</t>
  </si>
  <si>
    <t>Чухманова Нина Николаевна (народный мастер)</t>
  </si>
  <si>
    <t>Хири Андрей Станиславович (ОКВЭД-56.10)</t>
  </si>
  <si>
    <t>ЧЕРНОВА НАТАЛИЯ ВЯЧЕСЛАВОВНА (ОКВЭД-56.29)</t>
  </si>
  <si>
    <t>ХИРИ ОЛЬГА ВЛАДИМИРОВНА (ОКВЭД-56.10)</t>
  </si>
  <si>
    <t>Гастрономия (в проекте закона)</t>
  </si>
  <si>
    <t>Аанализ сфер творческих (креативных) индустрий в Кондинском районе</t>
  </si>
  <si>
    <t>ГП Междуреченский</t>
  </si>
  <si>
    <t>ГП Кондинское</t>
  </si>
  <si>
    <t>ГП Луговой</t>
  </si>
  <si>
    <t>ГП Куминский</t>
  </si>
  <si>
    <t>СП Леуши</t>
  </si>
  <si>
    <t>СП Половинка</t>
  </si>
  <si>
    <t>СП Болчары</t>
  </si>
  <si>
    <t>СП Мулымья</t>
  </si>
  <si>
    <t>СП Шугур</t>
  </si>
  <si>
    <t>ГП Мортка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</si>
</sst>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G20"/>
  <sheetViews>
    <sheetView workbookViewId="0">
      <selection activeCell="K8" sqref="K8"/>
    </sheetView>
  </sheetViews>
  <sheetFormatPr defaultColWidth="8.85546875" defaultRowHeight="15"/>
  <cols>
    <col min="1" max="1" width="5.7109375" style="4" customWidth="1"/>
    <col min="2" max="2" width="46.42578125" style="2" customWidth="1"/>
    <col min="3" max="3" width="8.85546875" style="4" customWidth="1"/>
    <col min="4" max="4" width="12.28515625" style="4" customWidth="1"/>
    <col min="5" max="5" width="10.5703125" style="4" customWidth="1"/>
    <col min="6" max="6" width="12.140625" style="4" customWidth="1"/>
    <col min="7" max="7" width="12.28515625" style="4" customWidth="1"/>
    <col min="8" max="16384" width="8.85546875" style="2"/>
  </cols>
  <sheetData>
    <row r="2" spans="1:7">
      <c r="A2" s="25" t="s">
        <v>115</v>
      </c>
      <c r="B2" s="25"/>
      <c r="C2" s="25"/>
      <c r="D2" s="25"/>
      <c r="E2" s="25"/>
      <c r="F2" s="25"/>
      <c r="G2" s="25"/>
    </row>
    <row r="4" spans="1:7" s="1" customFormat="1" ht="28.5">
      <c r="A4" s="7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3">
        <f>D6+E6+F6</f>
        <v>69</v>
      </c>
      <c r="D6" s="6">
        <f>D7+D8+D9+D10+D11+D12+D13+D14+D15+D16+D17+D18+D19</f>
        <v>9</v>
      </c>
      <c r="E6" s="6">
        <f>E7+E8+E9+E10+E11+E12+E13+E14+E15+E16+E17+E18+E19</f>
        <v>26</v>
      </c>
      <c r="F6" s="6">
        <f>F7+F8+F9+F10+F11+F12+F13+F14+F15+F16+F17+F18+F19</f>
        <v>34</v>
      </c>
      <c r="G6" s="16">
        <f>G7+G8+G9+G10+G11+G12+G13+G14+G15+G16+G17+G18+G19</f>
        <v>100</v>
      </c>
    </row>
    <row r="7" spans="1:7" ht="45">
      <c r="A7" s="19">
        <v>1</v>
      </c>
      <c r="B7" s="20" t="s">
        <v>2</v>
      </c>
      <c r="C7" s="19">
        <f>SUM(D7:F7)</f>
        <v>35</v>
      </c>
      <c r="D7" s="19">
        <f>Междуреченский!D7+Кондинское!D7+Луговой!D7+Куминский!D7+Леуши!D7+Половинка!D7+Болчары!D7+Мулымья!D7+Шугур!D7+Мортка!D7</f>
        <v>0</v>
      </c>
      <c r="E7" s="19">
        <f>Междуреченский!E7+Кондинское!E7+Луговой!E7+Куминский!E7+Леуши!E7+Половинка!E7+Болчары!E7+Мулымья!E7+Шугур!E7+Мортка!E7</f>
        <v>4</v>
      </c>
      <c r="F7" s="19">
        <f>Междуреченский!F7+Кондинское!F7+Луговой!F7+Куминский!F7+Леуши!F7+Половинка!F7+Болчары!F7+Мулымья!F7+Шугур!F7+Мортка!F7</f>
        <v>31</v>
      </c>
      <c r="G7" s="21">
        <f>C7/C6*100</f>
        <v>50.724637681159422</v>
      </c>
    </row>
    <row r="8" spans="1:7" ht="45">
      <c r="A8" s="19">
        <v>2</v>
      </c>
      <c r="B8" s="20" t="s">
        <v>3</v>
      </c>
      <c r="C8" s="19">
        <f t="shared" ref="C8:C19" si="0">SUM(D8:F8)</f>
        <v>2</v>
      </c>
      <c r="D8" s="19">
        <f>Междуреченский!D20+Кондинское!D9+Луговой!D8+Куминский!D9+Леуши!D18+Половинка!D8+Болчары!D8+Мулымья!D11+Шугур!D8+Мортка!D12</f>
        <v>0</v>
      </c>
      <c r="E8" s="19">
        <f>Междуреченский!E20+Кондинское!E9+Луговой!E8+Куминский!E9+Леуши!E18+Половинка!E8+Болчары!E8+Мулымья!E11+Шугур!E8+Мортка!E12</f>
        <v>1</v>
      </c>
      <c r="F8" s="19">
        <f>Междуреченский!F20+Кондинское!F9+Луговой!F8+Куминский!F9+Леуши!F18+Половинка!F8+Болчары!F8+Мулымья!F11+Шугур!F8+Мортка!F12</f>
        <v>1</v>
      </c>
      <c r="G8" s="21">
        <f>C8/C6*100</f>
        <v>2.8985507246376812</v>
      </c>
    </row>
    <row r="9" spans="1:7" ht="45">
      <c r="A9" s="11">
        <v>3</v>
      </c>
      <c r="B9" s="12" t="s">
        <v>4</v>
      </c>
      <c r="C9" s="11">
        <f t="shared" si="0"/>
        <v>0</v>
      </c>
      <c r="D9" s="11">
        <f>Междуреченский!D21+Кондинское!D10+Луговой!D9+Куминский!D10+Леуши!D19+Половинка!D10+Болчары!D9+Мулымья!D12+Шугур!D9+Мортка!D13</f>
        <v>0</v>
      </c>
      <c r="E9" s="11">
        <f>Междуреченский!E21+Кондинское!E10+Луговой!E9+Куминский!E10+Леуши!E19+Половинка!E10+Болчары!E9+Мулымья!E12+Шугур!E9+Мортка!E13</f>
        <v>0</v>
      </c>
      <c r="F9" s="11">
        <f>Междуреченский!F21+Кондинское!F10+Луговой!F9+Куминский!F10+Леуши!F19+Половинка!F10+Болчары!F9+Мулымья!F12+Шугур!F9+Мортка!F13</f>
        <v>0</v>
      </c>
      <c r="G9" s="11">
        <f>C9/C6*100</f>
        <v>0</v>
      </c>
    </row>
    <row r="10" spans="1:7" ht="45">
      <c r="A10" s="11">
        <v>4</v>
      </c>
      <c r="B10" s="12" t="s">
        <v>5</v>
      </c>
      <c r="C10" s="11">
        <f t="shared" si="0"/>
        <v>0</v>
      </c>
      <c r="D10" s="11">
        <f>Междуреченский!D22+Кондинское!D11+Луговой!D10+Куминский!D11+Леуши!D20+Половинка!D11+Болчары!D10+Мулымья!D13+Шугур!D10+Мортка!D14</f>
        <v>0</v>
      </c>
      <c r="E10" s="11">
        <f>Междуреченский!E22+Кондинское!E11+Луговой!E10+Куминский!E11+Леуши!E20+Половинка!E11+Болчары!E10+Мулымья!E13+Шугур!E10+Мортка!E14</f>
        <v>0</v>
      </c>
      <c r="F10" s="11">
        <f>Междуреченский!F22+Кондинское!F11+Луговой!F10+Куминский!F11+Леуши!F20+Половинка!F11+Болчары!F10+Мулымья!F13+Шугур!F10+Мортка!F14</f>
        <v>0</v>
      </c>
      <c r="G10" s="11">
        <f>C10/C6*100</f>
        <v>0</v>
      </c>
    </row>
    <row r="11" spans="1:7" ht="75">
      <c r="A11" s="11">
        <v>5</v>
      </c>
      <c r="B11" s="12" t="s">
        <v>6</v>
      </c>
      <c r="C11" s="11">
        <f t="shared" si="0"/>
        <v>0</v>
      </c>
      <c r="D11" s="11">
        <f>Междуреченский!D23+Кондинское!D12+Луговой!D11+Куминский!D12+Леуши!D21+Половинка!D12+Болчары!D11+Мулымья!D14+Шугур!D11+Мортка!D15</f>
        <v>0</v>
      </c>
      <c r="E11" s="11">
        <f>Междуреченский!E23+Кондинское!E12+Луговой!E11+Куминский!E12+Леуши!E21+Половинка!E12+Болчары!E11+Мулымья!E14+Шугур!E11+Мортка!E15</f>
        <v>0</v>
      </c>
      <c r="F11" s="11">
        <f>Междуреченский!F23+Кондинское!F12+Луговой!F11+Куминский!F12+Леуши!F21+Половинка!F12+Болчары!F11+Мулымья!F14+Шугур!F11+Мортка!F15</f>
        <v>0</v>
      </c>
      <c r="G11" s="11">
        <f>C11/C6*100</f>
        <v>0</v>
      </c>
    </row>
    <row r="12" spans="1:7" ht="105">
      <c r="A12" s="19">
        <v>6</v>
      </c>
      <c r="B12" s="20" t="s">
        <v>7</v>
      </c>
      <c r="C12" s="19">
        <f t="shared" si="0"/>
        <v>7</v>
      </c>
      <c r="D12" s="19">
        <f>Междуреченский!D24+Кондинское!D13+Луговой!D12+Куминский!D13+Леуши!D22+Половинка!D13+Болчары!D12+Мулымья!D15+Шугур!D12+Мортка!D16</f>
        <v>2</v>
      </c>
      <c r="E12" s="19">
        <f>Междуреченский!E24+Кондинское!E13+Луговой!E12+Куминский!E13+Леуши!E22+Половинка!E13+Болчары!E12+Мулымья!E15+Шугур!E12+Мортка!E16</f>
        <v>5</v>
      </c>
      <c r="F12" s="19">
        <f>Междуреченский!F24+Кондинское!F13+Луговой!F12+Куминский!F13+Леуши!F22+Половинка!F13+Болчары!F12+Мулымья!F15+Шугур!F12+Мортка!F16</f>
        <v>0</v>
      </c>
      <c r="G12" s="21">
        <f>C12/C6*100</f>
        <v>10.144927536231885</v>
      </c>
    </row>
    <row r="13" spans="1:7" ht="105">
      <c r="A13" s="19">
        <v>7</v>
      </c>
      <c r="B13" s="20" t="s">
        <v>8</v>
      </c>
      <c r="C13" s="19">
        <f t="shared" si="0"/>
        <v>6</v>
      </c>
      <c r="D13" s="19">
        <f>Междуреченский!D28+Кондинское!D14+Луговой!D13+Куминский!D14+Леуши!D24+Половинка!D15+Болчары!D13+Мулымья!D16+Шугур!D13+Мортка!D17</f>
        <v>2</v>
      </c>
      <c r="E13" s="19">
        <f>Междуреченский!E28+Кондинское!E14+Луговой!E13+Куминский!E14+Леуши!E24+Половинка!E15+Болчары!E13+Мулымья!E16+Шугур!E13+Мортка!E17</f>
        <v>4</v>
      </c>
      <c r="F13" s="19">
        <f>Междуреченский!F28+Кондинское!F14+Луговой!F13+Куминский!F14+Леуши!F24+Половинка!F15+Болчары!F13+Мулымья!F16+Шугур!F13+Мортка!F17</f>
        <v>0</v>
      </c>
      <c r="G13" s="21">
        <f>C13/C6*100</f>
        <v>8.695652173913043</v>
      </c>
    </row>
    <row r="14" spans="1:7" ht="120">
      <c r="A14" s="19">
        <v>8</v>
      </c>
      <c r="B14" s="20" t="s">
        <v>9</v>
      </c>
      <c r="C14" s="19">
        <f t="shared" si="0"/>
        <v>3</v>
      </c>
      <c r="D14" s="19">
        <f>Междуреченский!D30+Кондинское!D16+Луговой!D15+Куминский!D15+Леуши!D26+Половинка!D16+Болчары!D14+Мулымья!D17+Шугур!D15+Мортка!D18</f>
        <v>0</v>
      </c>
      <c r="E14" s="19">
        <f>Междуреченский!E30+Кондинское!E16+Луговой!E15+Куминский!E15+Леуши!E26+Половинка!E16+Болчары!E14+Мулымья!E17+Шугур!E15+Мортка!E18</f>
        <v>3</v>
      </c>
      <c r="F14" s="19">
        <f>Междуреченский!F30+Кондинское!F16+Луговой!F15+Куминский!F15+Леуши!F26+Половинка!F16+Болчары!F14+Мулымья!F17+Шугур!F15+Мортка!F18</f>
        <v>0</v>
      </c>
      <c r="G14" s="21">
        <f>C14/C6*100</f>
        <v>4.3478260869565215</v>
      </c>
    </row>
    <row r="15" spans="1:7" ht="30">
      <c r="A15" s="11">
        <v>9</v>
      </c>
      <c r="B15" s="12" t="s">
        <v>10</v>
      </c>
      <c r="C15" s="11">
        <f t="shared" si="0"/>
        <v>0</v>
      </c>
      <c r="D15" s="11">
        <f>Междуреченский!D31+Кондинское!D17+Луговой!D16+Куминский!D16+Леуши!D29+Половинка!D17+Болчары!D15+Мулымья!D18+Шугур!D17+Мортка!D19</f>
        <v>0</v>
      </c>
      <c r="E15" s="11">
        <f>Междуреченский!E31+Кондинское!E17+Луговой!E16+Куминский!E16+Леуши!E29+Половинка!E17+Болчары!E15+Мулымья!E18+Шугур!E17+Мортка!E19</f>
        <v>0</v>
      </c>
      <c r="F15" s="11">
        <f>Междуреченский!F31+Кондинское!F17+Луговой!F16+Куминский!F16+Леуши!F29+Половинка!F17+Болчары!F15+Мулымья!F18+Шугур!F17+Мортка!F19</f>
        <v>0</v>
      </c>
      <c r="G15" s="11">
        <f>C15/C6*100</f>
        <v>0</v>
      </c>
    </row>
    <row r="16" spans="1:7" ht="30">
      <c r="A16" s="19">
        <v>10</v>
      </c>
      <c r="B16" s="20" t="s">
        <v>11</v>
      </c>
      <c r="C16" s="19">
        <f t="shared" si="0"/>
        <v>1</v>
      </c>
      <c r="D16" s="19">
        <f>Междуреченский!D32+Кондинское!D18+Луговой!D17+Куминский!D17+Леуши!D30+Половинка!D18+Болчары!D16+Мулымья!D19+Шугур!D18+Мортка!D20</f>
        <v>0</v>
      </c>
      <c r="E16" s="19">
        <f>Междуреченский!E32+Кондинское!E18+Луговой!E17+Куминский!E17+Леуши!E30+Половинка!E18+Болчары!E16+Мулымья!E19+Шугур!E18+Мортка!E20</f>
        <v>1</v>
      </c>
      <c r="F16" s="19">
        <f>Междуреченский!F32+Кондинское!F18+Луговой!F17+Куминский!F17+Леуши!F30+Половинка!F18+Болчары!F16+Мулымья!F19+Шугур!F18+Мортка!F20</f>
        <v>0</v>
      </c>
      <c r="G16" s="21">
        <f>C16/C6*100</f>
        <v>1.4492753623188406</v>
      </c>
    </row>
    <row r="17" spans="1:7" ht="60">
      <c r="A17" s="19">
        <v>11</v>
      </c>
      <c r="B17" s="20" t="s">
        <v>12</v>
      </c>
      <c r="C17" s="19">
        <f t="shared" si="0"/>
        <v>5</v>
      </c>
      <c r="D17" s="19">
        <f>Междуреченский!D33+Кондинское!D19+Луговой!D18+Куминский!D18+Леуши!D31+Половинка!D19+Болчары!D17+Мулымья!D20+Шугур!D19+Мортка!D22</f>
        <v>0</v>
      </c>
      <c r="E17" s="19">
        <f>Междуреченский!E33+Кондинское!E19+Луговой!E18+Куминский!E18+Леуши!E31+Половинка!E19+Болчары!E17+Мулымья!E20+Шугур!E19+Мортка!E22</f>
        <v>3</v>
      </c>
      <c r="F17" s="19">
        <f>Междуреченский!F33+Кондинское!F19+Луговой!F18+Куминский!F18+Леуши!F31+Половинка!F19+Болчары!F17+Мулымья!F20+Шугур!F19+Мортка!F22</f>
        <v>2</v>
      </c>
      <c r="G17" s="21">
        <f>C17/C6*100</f>
        <v>7.2463768115942031</v>
      </c>
    </row>
    <row r="18" spans="1:7" ht="120">
      <c r="A18" s="19">
        <v>12</v>
      </c>
      <c r="B18" s="20" t="s">
        <v>13</v>
      </c>
      <c r="C18" s="19">
        <f t="shared" si="0"/>
        <v>10</v>
      </c>
      <c r="D18" s="19">
        <f>Междуреченский!D36+Кондинское!D21+Луговой!D19+Куминский!D19+Леуши!D32+Половинка!D20+Болчары!D18+Мулымья!D21+Шугур!D22+Мортка!D23</f>
        <v>5</v>
      </c>
      <c r="E18" s="19">
        <f>Междуреченский!E36+Кондинское!E21+Луговой!E19+Куминский!E19+Леуши!E32+Половинка!E20+Болчары!E18+Мулымья!E21+Шугур!E22+Мортка!E23</f>
        <v>5</v>
      </c>
      <c r="F18" s="19">
        <f>Междуреченский!F36+Кондинское!F21+Луговой!F19+Куминский!F19+Леуши!F32+Половинка!F20+Болчары!F18+Мулымья!F21+Шугур!F22+Мортка!F23</f>
        <v>0</v>
      </c>
      <c r="G18" s="21">
        <f>C18/C6*100</f>
        <v>14.492753623188406</v>
      </c>
    </row>
    <row r="19" spans="1:7">
      <c r="A19" s="11">
        <v>13</v>
      </c>
      <c r="B19" s="12" t="s">
        <v>14</v>
      </c>
      <c r="C19" s="11">
        <f t="shared" si="0"/>
        <v>0</v>
      </c>
      <c r="D19" s="11">
        <f>Междуреченский!D41+Кондинское!D22+Луговой!D20+Куминский!D20+Леуши!D33+Половинка!D22+Болчары!D19+Мулымья!D22+Шугур!D24+Мортка!D24</f>
        <v>0</v>
      </c>
      <c r="E19" s="11">
        <f>Междуреченский!E41+Кондинское!E22+Луговой!E20+Куминский!E20+Леуши!E33+Половинка!E22+Болчары!E19+Мулымья!E22+Шугур!E24+Мортка!E24</f>
        <v>0</v>
      </c>
      <c r="F19" s="11">
        <f>Междуреченский!F41+Кондинское!F22+Луговой!F20+Куминский!F20+Леуши!F33+Половинка!F22+Болчары!F19+Мулымья!F22+Шугур!F24+Мортка!F24</f>
        <v>0</v>
      </c>
      <c r="G19" s="11">
        <f>C19/C6*100</f>
        <v>0</v>
      </c>
    </row>
    <row r="20" spans="1:7" s="3" customFormat="1">
      <c r="A20" s="17"/>
      <c r="B20" s="3" t="s">
        <v>114</v>
      </c>
      <c r="C20" s="18">
        <f>SUM(D20:F20)</f>
        <v>17</v>
      </c>
      <c r="D20" s="18">
        <f>Междуреченский!D42+Кондинское!D23+Луговой!D21+Куминский!D21+Леуши!D34+Половинка!D23+Болчары!D20+Мулымья!D23+Шугур!D25+Мортка!D25</f>
        <v>2</v>
      </c>
      <c r="E20" s="18">
        <f>Междуреченский!E42+Кондинское!E23+Луговой!E21+Куминский!E21+Леуши!E34+Половинка!E23+Болчары!E20+Мулымья!E23+Шугур!E25+Мортка!E25</f>
        <v>15</v>
      </c>
      <c r="F20" s="18">
        <f>Междуреченский!F42+Кондинское!F23+Луговой!F21+Куминский!F21+Леуши!F34+Половинка!F23+Болчары!F20+Мулымья!F23+Шугур!F25+Мортка!F25</f>
        <v>0</v>
      </c>
      <c r="G20" s="17"/>
    </row>
  </sheetData>
  <mergeCells count="4">
    <mergeCell ref="C4:C5"/>
    <mergeCell ref="D4:F4"/>
    <mergeCell ref="G4:G5"/>
    <mergeCell ref="A2:G2"/>
  </mergeCells>
  <pageMargins left="0.25" right="0.25" top="0.75" bottom="0.75" header="0.3" footer="0.3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G25"/>
  <sheetViews>
    <sheetView workbookViewId="0">
      <selection activeCell="M6" sqref="M6"/>
    </sheetView>
  </sheetViews>
  <sheetFormatPr defaultColWidth="8.85546875" defaultRowHeight="15" outlineLevelRow="1"/>
  <cols>
    <col min="1" max="1" width="5.7109375" style="4" customWidth="1"/>
    <col min="2" max="2" width="46.42578125" style="2" customWidth="1"/>
    <col min="3" max="3" width="8.85546875" style="2" customWidth="1"/>
    <col min="4" max="4" width="12.28515625" style="4" customWidth="1"/>
    <col min="5" max="5" width="22.85546875" style="4" customWidth="1"/>
    <col min="6" max="6" width="12.140625" style="4" customWidth="1"/>
    <col min="7" max="7" width="12.28515625" style="2" customWidth="1"/>
    <col min="8" max="16384" width="8.85546875" style="2"/>
  </cols>
  <sheetData>
    <row r="2" spans="1:7">
      <c r="B2" s="2" t="s">
        <v>124</v>
      </c>
    </row>
    <row r="4" spans="1:7" s="1" customFormat="1" ht="28.5">
      <c r="A4" s="9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0">
        <f>D6+E6+F6</f>
        <v>5</v>
      </c>
      <c r="D6" s="6">
        <f>D7+D8+D9+D10+D11+D12+D13+D15+D17+D18+D19+D22+D24</f>
        <v>0</v>
      </c>
      <c r="E6" s="6">
        <f>E7+E8+E9+E10+E11+E12+E13+E15+E17+E18+E19+E22+E24</f>
        <v>3</v>
      </c>
      <c r="F6" s="6">
        <f>F7+F8+F9+F10+F11+F12+F13+F15+F17+F18+F19+F22+F24</f>
        <v>2</v>
      </c>
      <c r="G6" s="6">
        <f>G7+G8+G9+G10+G11+G12+G13+G15+G17+G18+G19+G22+G24</f>
        <v>100</v>
      </c>
    </row>
    <row r="7" spans="1:7" ht="45">
      <c r="A7" s="11">
        <v>1</v>
      </c>
      <c r="B7" s="12" t="s">
        <v>2</v>
      </c>
      <c r="C7" s="12"/>
      <c r="D7" s="11"/>
      <c r="E7" s="11"/>
      <c r="F7" s="11"/>
      <c r="G7" s="12"/>
    </row>
    <row r="8" spans="1:7" ht="45">
      <c r="A8" s="11">
        <v>2</v>
      </c>
      <c r="B8" s="12" t="s">
        <v>3</v>
      </c>
      <c r="C8" s="12"/>
      <c r="D8" s="11"/>
      <c r="E8" s="11"/>
      <c r="F8" s="11"/>
      <c r="G8" s="12"/>
    </row>
    <row r="9" spans="1:7" ht="45">
      <c r="A9" s="11">
        <v>3</v>
      </c>
      <c r="B9" s="12" t="s">
        <v>4</v>
      </c>
      <c r="C9" s="12"/>
      <c r="D9" s="11"/>
      <c r="E9" s="11"/>
      <c r="F9" s="11"/>
      <c r="G9" s="12"/>
    </row>
    <row r="10" spans="1:7" ht="45">
      <c r="A10" s="11">
        <v>4</v>
      </c>
      <c r="B10" s="12" t="s">
        <v>5</v>
      </c>
      <c r="C10" s="12"/>
      <c r="D10" s="11"/>
      <c r="E10" s="11"/>
      <c r="F10" s="11"/>
      <c r="G10" s="12"/>
    </row>
    <row r="11" spans="1:7" ht="75">
      <c r="A11" s="11">
        <v>5</v>
      </c>
      <c r="B11" s="12" t="s">
        <v>6</v>
      </c>
      <c r="C11" s="12"/>
      <c r="D11" s="11"/>
      <c r="E11" s="11"/>
      <c r="F11" s="11"/>
      <c r="G11" s="12"/>
    </row>
    <row r="12" spans="1:7" ht="105">
      <c r="A12" s="11">
        <v>6</v>
      </c>
      <c r="B12" s="12" t="s">
        <v>7</v>
      </c>
      <c r="C12" s="12"/>
      <c r="D12" s="11"/>
      <c r="E12" s="11"/>
      <c r="F12" s="11"/>
      <c r="G12" s="12"/>
    </row>
    <row r="13" spans="1:7" ht="105">
      <c r="A13" s="11">
        <v>7</v>
      </c>
      <c r="B13" s="12" t="s">
        <v>8</v>
      </c>
      <c r="C13" s="12">
        <f>D13+E13+F13</f>
        <v>1</v>
      </c>
      <c r="D13" s="11"/>
      <c r="E13" s="11">
        <v>1</v>
      </c>
      <c r="F13" s="11"/>
      <c r="G13" s="11">
        <f>C13/C6*100</f>
        <v>20</v>
      </c>
    </row>
    <row r="14" spans="1:7" ht="43.15" hidden="1" customHeight="1" outlineLevel="1">
      <c r="A14" s="11"/>
      <c r="B14" s="12"/>
      <c r="C14" s="12"/>
      <c r="D14" s="11"/>
      <c r="E14" s="11" t="s">
        <v>29</v>
      </c>
      <c r="F14" s="11"/>
      <c r="G14" s="12"/>
    </row>
    <row r="15" spans="1:7" ht="120" collapsed="1">
      <c r="A15" s="11">
        <v>8</v>
      </c>
      <c r="B15" s="12" t="s">
        <v>9</v>
      </c>
      <c r="C15" s="12">
        <f>D15+E15+F15</f>
        <v>1</v>
      </c>
      <c r="D15" s="11"/>
      <c r="E15" s="11">
        <v>1</v>
      </c>
      <c r="F15" s="11"/>
      <c r="G15" s="11">
        <f>C15/C6*100</f>
        <v>20</v>
      </c>
    </row>
    <row r="16" spans="1:7" ht="44.45" hidden="1" customHeight="1" outlineLevel="1">
      <c r="A16" s="11"/>
      <c r="B16" s="12"/>
      <c r="C16" s="12"/>
      <c r="D16" s="11"/>
      <c r="E16" s="11" t="s">
        <v>60</v>
      </c>
      <c r="F16" s="11"/>
      <c r="G16" s="12"/>
    </row>
    <row r="17" spans="1:7" ht="30" collapsed="1">
      <c r="A17" s="11">
        <v>9</v>
      </c>
      <c r="B17" s="12" t="s">
        <v>10</v>
      </c>
      <c r="C17" s="12"/>
      <c r="D17" s="11"/>
      <c r="E17" s="11"/>
      <c r="F17" s="11"/>
      <c r="G17" s="12"/>
    </row>
    <row r="18" spans="1:7" ht="30">
      <c r="A18" s="11">
        <v>10</v>
      </c>
      <c r="B18" s="12" t="s">
        <v>11</v>
      </c>
      <c r="C18" s="12"/>
      <c r="D18" s="11"/>
      <c r="E18" s="11"/>
      <c r="F18" s="11"/>
      <c r="G18" s="12"/>
    </row>
    <row r="19" spans="1:7" ht="60">
      <c r="A19" s="11">
        <v>11</v>
      </c>
      <c r="B19" s="12" t="s">
        <v>12</v>
      </c>
      <c r="C19" s="12">
        <f>D19+E19+F19</f>
        <v>2</v>
      </c>
      <c r="D19" s="11"/>
      <c r="E19" s="11"/>
      <c r="F19" s="11">
        <v>2</v>
      </c>
      <c r="G19" s="12">
        <f>C19/C6*100</f>
        <v>40</v>
      </c>
    </row>
    <row r="20" spans="1:7" ht="75" hidden="1" outlineLevel="1">
      <c r="A20" s="11"/>
      <c r="B20" s="12"/>
      <c r="C20" s="12"/>
      <c r="D20" s="11"/>
      <c r="E20" s="11"/>
      <c r="F20" s="11" t="s">
        <v>102</v>
      </c>
      <c r="G20" s="12"/>
    </row>
    <row r="21" spans="1:7" ht="75" hidden="1" outlineLevel="1">
      <c r="A21" s="11"/>
      <c r="B21" s="12"/>
      <c r="C21" s="12"/>
      <c r="D21" s="11"/>
      <c r="E21" s="11"/>
      <c r="F21" s="11" t="s">
        <v>106</v>
      </c>
      <c r="G21" s="12"/>
    </row>
    <row r="22" spans="1:7" ht="120" collapsed="1">
      <c r="A22" s="11">
        <v>12</v>
      </c>
      <c r="B22" s="12" t="s">
        <v>13</v>
      </c>
      <c r="C22" s="12">
        <f>D22+E22+F22</f>
        <v>1</v>
      </c>
      <c r="D22" s="11"/>
      <c r="E22" s="11">
        <v>1</v>
      </c>
      <c r="F22" s="11"/>
      <c r="G22" s="11">
        <f>C22/C6*100</f>
        <v>20</v>
      </c>
    </row>
    <row r="23" spans="1:7" ht="45" hidden="1" outlineLevel="1">
      <c r="A23" s="11"/>
      <c r="B23" s="12"/>
      <c r="C23" s="12"/>
      <c r="D23" s="11"/>
      <c r="E23" s="11" t="s">
        <v>41</v>
      </c>
      <c r="F23" s="11"/>
      <c r="G23" s="12"/>
    </row>
    <row r="24" spans="1:7" collapsed="1">
      <c r="A24" s="11">
        <v>13</v>
      </c>
      <c r="B24" s="12" t="s">
        <v>14</v>
      </c>
      <c r="C24" s="12"/>
      <c r="D24" s="11"/>
      <c r="E24" s="11"/>
      <c r="F24" s="11"/>
      <c r="G24" s="12"/>
    </row>
    <row r="25" spans="1:7">
      <c r="B25" s="2" t="s">
        <v>25</v>
      </c>
    </row>
  </sheetData>
  <mergeCells count="3">
    <mergeCell ref="C4:C5"/>
    <mergeCell ref="D4:F4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27"/>
  <sheetViews>
    <sheetView tabSelected="1" workbookViewId="0">
      <selection activeCell="H16" sqref="H16"/>
    </sheetView>
  </sheetViews>
  <sheetFormatPr defaultColWidth="8.85546875" defaultRowHeight="15" outlineLevelRow="1"/>
  <cols>
    <col min="1" max="1" width="5.7109375" style="4" customWidth="1"/>
    <col min="2" max="2" width="46.42578125" style="2" customWidth="1"/>
    <col min="3" max="3" width="8.85546875" style="2" customWidth="1"/>
    <col min="4" max="4" width="12.28515625" style="4" customWidth="1"/>
    <col min="5" max="5" width="14.140625" style="4" customWidth="1"/>
    <col min="6" max="6" width="19.28515625" style="4" customWidth="1"/>
    <col min="7" max="7" width="12.28515625" style="2" customWidth="1"/>
    <col min="8" max="16384" width="8.85546875" style="2"/>
  </cols>
  <sheetData>
    <row r="2" spans="1:7">
      <c r="B2" s="2" t="s">
        <v>125</v>
      </c>
    </row>
    <row r="4" spans="1:7" s="1" customFormat="1" ht="28.5">
      <c r="A4" s="9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0">
        <f>D6+E6+F6</f>
        <v>5</v>
      </c>
      <c r="D6" s="6">
        <f>D7+D12+D13+D14+D15+D16+D17+D18+D19+D20+D22+D23+D24</f>
        <v>0</v>
      </c>
      <c r="E6" s="6">
        <f>E7+E12+E13+E14+E15+E16+E17+E18+E19+E20+E22+E23+E24</f>
        <v>1</v>
      </c>
      <c r="F6" s="6">
        <f>F7+F12+F13+F14+F15+F16+F17+F18+F19+F20+F22+F23+F24</f>
        <v>4</v>
      </c>
      <c r="G6" s="6">
        <f>G7+G12+G13+G14+G15+G16+G17+G18+G19+G20+G22+G23+G24</f>
        <v>100</v>
      </c>
    </row>
    <row r="7" spans="1:7" ht="45">
      <c r="A7" s="11">
        <v>1</v>
      </c>
      <c r="B7" s="12" t="s">
        <v>2</v>
      </c>
      <c r="C7" s="11">
        <f>D7+E7+F7</f>
        <v>4</v>
      </c>
      <c r="D7" s="11"/>
      <c r="E7" s="11"/>
      <c r="F7" s="11">
        <v>4</v>
      </c>
      <c r="G7" s="11">
        <f>C7/C6*100</f>
        <v>80</v>
      </c>
    </row>
    <row r="8" spans="1:7" ht="45" hidden="1" customHeight="1" outlineLevel="1">
      <c r="A8" s="11"/>
      <c r="B8" s="12"/>
      <c r="C8" s="12"/>
      <c r="D8" s="11"/>
      <c r="E8" s="11"/>
      <c r="F8" s="11" t="s">
        <v>77</v>
      </c>
      <c r="G8" s="12"/>
    </row>
    <row r="9" spans="1:7" ht="48" hidden="1" customHeight="1" outlineLevel="1">
      <c r="A9" s="11"/>
      <c r="B9" s="12"/>
      <c r="C9" s="12"/>
      <c r="D9" s="11"/>
      <c r="E9" s="11"/>
      <c r="F9" s="11" t="s">
        <v>85</v>
      </c>
      <c r="G9" s="12"/>
    </row>
    <row r="10" spans="1:7" ht="45.6" hidden="1" customHeight="1" outlineLevel="1">
      <c r="A10" s="11"/>
      <c r="B10" s="12"/>
      <c r="C10" s="12"/>
      <c r="D10" s="11"/>
      <c r="E10" s="11"/>
      <c r="F10" s="11" t="s">
        <v>104</v>
      </c>
      <c r="G10" s="12"/>
    </row>
    <row r="11" spans="1:7" ht="34.15" hidden="1" customHeight="1" outlineLevel="1">
      <c r="A11" s="11"/>
      <c r="B11" s="12"/>
      <c r="C11" s="12"/>
      <c r="D11" s="11"/>
      <c r="E11" s="11"/>
      <c r="F11" s="11" t="s">
        <v>108</v>
      </c>
      <c r="G11" s="12"/>
    </row>
    <row r="12" spans="1:7" ht="45" collapsed="1">
      <c r="A12" s="11">
        <v>2</v>
      </c>
      <c r="B12" s="12" t="s">
        <v>3</v>
      </c>
      <c r="C12" s="12"/>
      <c r="D12" s="11"/>
      <c r="E12" s="11"/>
      <c r="F12" s="11"/>
      <c r="G12" s="12"/>
    </row>
    <row r="13" spans="1:7" ht="45">
      <c r="A13" s="11">
        <v>3</v>
      </c>
      <c r="B13" s="12" t="s">
        <v>4</v>
      </c>
      <c r="C13" s="12"/>
      <c r="D13" s="11"/>
      <c r="E13" s="11"/>
      <c r="F13" s="11"/>
      <c r="G13" s="12"/>
    </row>
    <row r="14" spans="1:7" ht="45">
      <c r="A14" s="11">
        <v>4</v>
      </c>
      <c r="B14" s="12" t="s">
        <v>5</v>
      </c>
      <c r="C14" s="12"/>
      <c r="D14" s="11"/>
      <c r="E14" s="11"/>
      <c r="F14" s="11"/>
      <c r="G14" s="12"/>
    </row>
    <row r="15" spans="1:7" ht="75">
      <c r="A15" s="11">
        <v>5</v>
      </c>
      <c r="B15" s="12" t="s">
        <v>6</v>
      </c>
      <c r="C15" s="12"/>
      <c r="D15" s="11"/>
      <c r="E15" s="11"/>
      <c r="F15" s="11"/>
      <c r="G15" s="12"/>
    </row>
    <row r="16" spans="1:7" ht="105">
      <c r="A16" s="11">
        <v>6</v>
      </c>
      <c r="B16" s="12" t="s">
        <v>7</v>
      </c>
      <c r="C16" s="12"/>
      <c r="D16" s="11"/>
      <c r="E16" s="11"/>
      <c r="F16" s="11"/>
      <c r="G16" s="12"/>
    </row>
    <row r="17" spans="1:7" ht="105">
      <c r="A17" s="11">
        <v>7</v>
      </c>
      <c r="B17" s="12" t="s">
        <v>8</v>
      </c>
      <c r="C17" s="12"/>
      <c r="D17" s="11"/>
      <c r="E17" s="11"/>
      <c r="F17" s="11"/>
      <c r="G17" s="12"/>
    </row>
    <row r="18" spans="1:7" ht="120">
      <c r="A18" s="11">
        <v>8</v>
      </c>
      <c r="B18" s="12" t="s">
        <v>9</v>
      </c>
      <c r="C18" s="12"/>
      <c r="D18" s="11"/>
      <c r="E18" s="11"/>
      <c r="F18" s="11"/>
      <c r="G18" s="12"/>
    </row>
    <row r="19" spans="1:7" ht="30">
      <c r="A19" s="11">
        <v>9</v>
      </c>
      <c r="B19" s="12" t="s">
        <v>10</v>
      </c>
      <c r="C19" s="12"/>
      <c r="D19" s="11"/>
      <c r="E19" s="11"/>
      <c r="F19" s="11"/>
      <c r="G19" s="12"/>
    </row>
    <row r="20" spans="1:7" ht="30">
      <c r="A20" s="11">
        <v>10</v>
      </c>
      <c r="B20" s="12" t="s">
        <v>68</v>
      </c>
      <c r="C20" s="12">
        <f>D20+E20+F20</f>
        <v>1</v>
      </c>
      <c r="D20" s="11"/>
      <c r="E20" s="11">
        <v>1</v>
      </c>
      <c r="F20" s="11"/>
      <c r="G20" s="12">
        <f>C20/C6*100</f>
        <v>20</v>
      </c>
    </row>
    <row r="21" spans="1:7" ht="55.9" hidden="1" customHeight="1" outlineLevel="1">
      <c r="A21" s="11"/>
      <c r="B21" s="12"/>
      <c r="C21" s="12"/>
      <c r="D21" s="11"/>
      <c r="E21" s="11" t="s">
        <v>28</v>
      </c>
      <c r="F21" s="11"/>
      <c r="G21" s="12"/>
    </row>
    <row r="22" spans="1:7" ht="60" collapsed="1">
      <c r="A22" s="11">
        <v>11</v>
      </c>
      <c r="B22" s="12" t="s">
        <v>12</v>
      </c>
      <c r="C22" s="12"/>
      <c r="D22" s="11"/>
      <c r="E22" s="11"/>
      <c r="F22" s="11"/>
      <c r="G22" s="12"/>
    </row>
    <row r="23" spans="1:7" ht="120">
      <c r="A23" s="11">
        <v>12</v>
      </c>
      <c r="B23" s="12" t="s">
        <v>13</v>
      </c>
      <c r="C23" s="12"/>
      <c r="D23" s="11"/>
      <c r="E23" s="11"/>
      <c r="F23" s="11"/>
      <c r="G23" s="12"/>
    </row>
    <row r="24" spans="1:7">
      <c r="A24" s="11">
        <v>13</v>
      </c>
      <c r="B24" s="12" t="s">
        <v>14</v>
      </c>
      <c r="C24" s="12"/>
      <c r="D24" s="11"/>
      <c r="E24" s="11"/>
      <c r="F24" s="11"/>
      <c r="G24" s="12"/>
    </row>
    <row r="25" spans="1:7">
      <c r="B25" s="2" t="s">
        <v>25</v>
      </c>
      <c r="C25" s="2">
        <f>D25+E25+F25</f>
        <v>2</v>
      </c>
      <c r="D25" s="4">
        <v>1</v>
      </c>
      <c r="E25" s="4">
        <v>1</v>
      </c>
    </row>
    <row r="26" spans="1:7" ht="75" hidden="1" outlineLevel="1">
      <c r="D26" s="4" t="s">
        <v>67</v>
      </c>
      <c r="E26" s="4" t="s">
        <v>30</v>
      </c>
    </row>
    <row r="27" spans="1:7" collapsed="1"/>
  </sheetData>
  <mergeCells count="3">
    <mergeCell ref="C4:C5"/>
    <mergeCell ref="D4:F4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51"/>
  <sheetViews>
    <sheetView workbookViewId="0">
      <selection activeCell="K22" sqref="K22"/>
    </sheetView>
  </sheetViews>
  <sheetFormatPr defaultColWidth="8.85546875" defaultRowHeight="15" outlineLevelRow="1"/>
  <cols>
    <col min="1" max="1" width="5.7109375" style="4" customWidth="1"/>
    <col min="2" max="2" width="46.42578125" style="2" customWidth="1"/>
    <col min="3" max="3" width="8.85546875" style="2" customWidth="1"/>
    <col min="4" max="4" width="19.85546875" style="4" customWidth="1"/>
    <col min="5" max="5" width="14.85546875" style="4" customWidth="1"/>
    <col min="6" max="6" width="20.7109375" style="4" customWidth="1"/>
    <col min="7" max="7" width="15.28515625" style="2" customWidth="1"/>
    <col min="8" max="16384" width="8.85546875" style="2"/>
  </cols>
  <sheetData>
    <row r="2" spans="1:7">
      <c r="B2" s="2" t="s">
        <v>116</v>
      </c>
    </row>
    <row r="4" spans="1:7" s="1" customFormat="1" ht="28.5">
      <c r="A4" s="7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 ht="30">
      <c r="A5" s="6"/>
      <c r="B5" s="5" t="s">
        <v>1</v>
      </c>
      <c r="C5" s="22"/>
      <c r="D5" s="6" t="s">
        <v>17</v>
      </c>
      <c r="E5" s="6" t="s">
        <v>18</v>
      </c>
      <c r="F5" s="6" t="s">
        <v>23</v>
      </c>
      <c r="G5" s="24"/>
    </row>
    <row r="6" spans="1:7" s="3" customFormat="1">
      <c r="A6" s="6"/>
      <c r="B6" s="5" t="s">
        <v>22</v>
      </c>
      <c r="C6" s="10">
        <f>C7+C20+C21+C22+C23+C24+C28+C30+C31+C32+C33+C36</f>
        <v>31</v>
      </c>
      <c r="D6" s="6">
        <f>D7+D20+D21+D22+D23+D24+D30+D31+D32+D33+D36+D41+D28</f>
        <v>7</v>
      </c>
      <c r="E6" s="6">
        <f>E7+E20+E21+E22+E23+E24+E30+E31+E32+E33+E36+E41+E28</f>
        <v>12</v>
      </c>
      <c r="F6" s="6">
        <f t="shared" ref="F6" si="0">F7+F20+F21+F22+F23+F24+F30+F31+F32+F33+F36+F41</f>
        <v>12</v>
      </c>
      <c r="G6" s="15">
        <f>G7+G20+G21+G22+G23+G24+G28+G30+G31+G32+G33+G36</f>
        <v>100</v>
      </c>
    </row>
    <row r="7" spans="1:7" ht="45">
      <c r="A7" s="11">
        <v>1</v>
      </c>
      <c r="B7" s="12" t="s">
        <v>2</v>
      </c>
      <c r="C7" s="12">
        <f>SUM(D7:F7)</f>
        <v>14</v>
      </c>
      <c r="D7" s="11"/>
      <c r="E7" s="11">
        <v>2</v>
      </c>
      <c r="F7" s="11">
        <v>12</v>
      </c>
      <c r="G7" s="14">
        <f>C7/C6*100</f>
        <v>45.161290322580641</v>
      </c>
    </row>
    <row r="8" spans="1:7" ht="75" hidden="1" outlineLevel="1">
      <c r="A8" s="11"/>
      <c r="B8" s="12"/>
      <c r="C8" s="12"/>
      <c r="D8" s="11"/>
      <c r="E8" s="11" t="s">
        <v>63</v>
      </c>
      <c r="F8" s="11" t="s">
        <v>81</v>
      </c>
      <c r="G8" s="12"/>
    </row>
    <row r="9" spans="1:7" ht="75" hidden="1" outlineLevel="1">
      <c r="A9" s="11"/>
      <c r="B9" s="12"/>
      <c r="C9" s="12"/>
      <c r="D9" s="11"/>
      <c r="E9" s="11" t="s">
        <v>42</v>
      </c>
      <c r="F9" s="11" t="s">
        <v>82</v>
      </c>
      <c r="G9" s="12"/>
    </row>
    <row r="10" spans="1:7" ht="45" hidden="1" outlineLevel="1">
      <c r="A10" s="11"/>
      <c r="B10" s="12"/>
      <c r="C10" s="12"/>
      <c r="D10" s="11"/>
      <c r="E10" s="11"/>
      <c r="F10" s="11" t="s">
        <v>87</v>
      </c>
      <c r="G10" s="12"/>
    </row>
    <row r="11" spans="1:7" ht="45" hidden="1" outlineLevel="1">
      <c r="A11" s="11"/>
      <c r="B11" s="12"/>
      <c r="C11" s="12"/>
      <c r="D11" s="11"/>
      <c r="F11" s="11" t="s">
        <v>88</v>
      </c>
      <c r="G11" s="12"/>
    </row>
    <row r="12" spans="1:7" ht="45" hidden="1" outlineLevel="1">
      <c r="A12" s="11"/>
      <c r="B12" s="12"/>
      <c r="C12" s="12"/>
      <c r="D12" s="11"/>
      <c r="E12" s="11"/>
      <c r="F12" s="11" t="s">
        <v>92</v>
      </c>
      <c r="G12" s="12"/>
    </row>
    <row r="13" spans="1:7" ht="45" hidden="1" outlineLevel="1">
      <c r="A13" s="11"/>
      <c r="B13" s="12"/>
      <c r="C13" s="12"/>
      <c r="D13" s="11"/>
      <c r="E13" s="11"/>
      <c r="F13" s="11" t="s">
        <v>93</v>
      </c>
      <c r="G13" s="12"/>
    </row>
    <row r="14" spans="1:7" ht="45" hidden="1" outlineLevel="1">
      <c r="A14" s="11"/>
      <c r="B14" s="12"/>
      <c r="C14" s="12"/>
      <c r="D14" s="11"/>
      <c r="E14" s="11"/>
      <c r="F14" s="11" t="s">
        <v>94</v>
      </c>
      <c r="G14" s="12"/>
    </row>
    <row r="15" spans="1:7" ht="45" hidden="1" outlineLevel="1">
      <c r="A15" s="11"/>
      <c r="B15" s="12"/>
      <c r="C15" s="12"/>
      <c r="D15" s="11"/>
      <c r="E15" s="11"/>
      <c r="F15" s="11" t="s">
        <v>98</v>
      </c>
      <c r="G15" s="12"/>
    </row>
    <row r="16" spans="1:7" ht="60" hidden="1" outlineLevel="1">
      <c r="A16" s="11"/>
      <c r="B16" s="12"/>
      <c r="C16" s="12"/>
      <c r="D16" s="11"/>
      <c r="E16" s="11"/>
      <c r="F16" s="11" t="s">
        <v>105</v>
      </c>
      <c r="G16" s="12"/>
    </row>
    <row r="17" spans="1:7" ht="45" hidden="1" outlineLevel="1">
      <c r="A17" s="11"/>
      <c r="B17" s="12"/>
      <c r="C17" s="12"/>
      <c r="D17" s="11"/>
      <c r="E17" s="11"/>
      <c r="F17" s="11" t="s">
        <v>107</v>
      </c>
      <c r="G17" s="12"/>
    </row>
    <row r="18" spans="1:7" ht="45" hidden="1" outlineLevel="1">
      <c r="A18" s="11"/>
      <c r="B18" s="12"/>
      <c r="C18" s="12"/>
      <c r="D18" s="11"/>
      <c r="E18" s="11"/>
      <c r="F18" s="11" t="s">
        <v>109</v>
      </c>
      <c r="G18" s="12"/>
    </row>
    <row r="19" spans="1:7" ht="45" hidden="1" outlineLevel="1">
      <c r="A19" s="11"/>
      <c r="B19" s="12"/>
      <c r="C19" s="12"/>
      <c r="D19" s="11"/>
      <c r="E19" s="11"/>
      <c r="F19" s="11" t="s">
        <v>110</v>
      </c>
      <c r="G19" s="12"/>
    </row>
    <row r="20" spans="1:7" ht="45" collapsed="1">
      <c r="A20" s="11">
        <v>2</v>
      </c>
      <c r="B20" s="12" t="s">
        <v>3</v>
      </c>
      <c r="C20" s="12"/>
      <c r="D20" s="11"/>
      <c r="E20" s="11"/>
      <c r="F20" s="11"/>
      <c r="G20" s="12"/>
    </row>
    <row r="21" spans="1:7" ht="45">
      <c r="A21" s="11">
        <v>3</v>
      </c>
      <c r="B21" s="12" t="s">
        <v>4</v>
      </c>
      <c r="C21" s="12"/>
      <c r="D21" s="11"/>
      <c r="E21" s="11"/>
      <c r="F21" s="11"/>
      <c r="G21" s="12"/>
    </row>
    <row r="22" spans="1:7" ht="45">
      <c r="A22" s="11">
        <v>4</v>
      </c>
      <c r="B22" s="12" t="s">
        <v>5</v>
      </c>
      <c r="C22" s="12"/>
      <c r="D22" s="11"/>
      <c r="E22" s="11"/>
      <c r="F22" s="11"/>
      <c r="G22" s="12"/>
    </row>
    <row r="23" spans="1:7" ht="75">
      <c r="A23" s="11">
        <v>5</v>
      </c>
      <c r="B23" s="12" t="s">
        <v>6</v>
      </c>
      <c r="C23" s="12"/>
      <c r="D23" s="11"/>
      <c r="E23" s="11"/>
      <c r="F23" s="11"/>
      <c r="G23" s="12"/>
    </row>
    <row r="24" spans="1:7" ht="105">
      <c r="A24" s="11">
        <v>6</v>
      </c>
      <c r="B24" s="12" t="s">
        <v>7</v>
      </c>
      <c r="C24" s="12">
        <f>SUM(D24:F24)</f>
        <v>5</v>
      </c>
      <c r="D24" s="11">
        <v>2</v>
      </c>
      <c r="E24" s="11">
        <v>3</v>
      </c>
      <c r="F24" s="11"/>
      <c r="G24" s="14">
        <f>C24/C6*100</f>
        <v>16.129032258064516</v>
      </c>
    </row>
    <row r="25" spans="1:7" ht="60" hidden="1" outlineLevel="1">
      <c r="A25" s="11"/>
      <c r="B25" s="12"/>
      <c r="C25" s="12"/>
      <c r="D25" s="11" t="s">
        <v>71</v>
      </c>
      <c r="E25" s="11" t="s">
        <v>45</v>
      </c>
      <c r="F25" s="11"/>
      <c r="G25" s="12"/>
    </row>
    <row r="26" spans="1:7" ht="54.6" hidden="1" customHeight="1" outlineLevel="1">
      <c r="A26" s="11"/>
      <c r="B26" s="12"/>
      <c r="C26" s="12"/>
      <c r="D26" s="11" t="s">
        <v>72</v>
      </c>
      <c r="E26" s="11" t="s">
        <v>46</v>
      </c>
      <c r="F26" s="11"/>
      <c r="G26" s="12"/>
    </row>
    <row r="27" spans="1:7" ht="54.6" hidden="1" customHeight="1" outlineLevel="1">
      <c r="A27" s="11"/>
      <c r="B27" s="12"/>
      <c r="C27" s="12"/>
      <c r="D27" s="11"/>
      <c r="E27" s="11" t="s">
        <v>62</v>
      </c>
      <c r="F27" s="11"/>
      <c r="G27" s="12"/>
    </row>
    <row r="28" spans="1:7" ht="105" collapsed="1">
      <c r="A28" s="11">
        <v>7</v>
      </c>
      <c r="B28" s="12" t="s">
        <v>24</v>
      </c>
      <c r="C28" s="12">
        <f>SUM(D28:F28)</f>
        <v>2</v>
      </c>
      <c r="D28" s="11">
        <v>1</v>
      </c>
      <c r="E28" s="11">
        <v>1</v>
      </c>
      <c r="F28" s="11"/>
      <c r="G28" s="14">
        <f>C28/C6*100</f>
        <v>6.4516129032258061</v>
      </c>
    </row>
    <row r="29" spans="1:7" ht="60" hidden="1" outlineLevel="1">
      <c r="A29" s="11"/>
      <c r="B29" s="12"/>
      <c r="C29" s="12"/>
      <c r="D29" s="11" t="s">
        <v>64</v>
      </c>
      <c r="E29" s="11" t="s">
        <v>49</v>
      </c>
      <c r="F29" s="11"/>
      <c r="G29" s="12"/>
    </row>
    <row r="30" spans="1:7" ht="120" collapsed="1">
      <c r="A30" s="11">
        <v>8</v>
      </c>
      <c r="B30" s="12" t="s">
        <v>9</v>
      </c>
      <c r="C30" s="12"/>
      <c r="D30" s="11"/>
      <c r="E30" s="11"/>
      <c r="F30" s="11"/>
      <c r="G30" s="12"/>
    </row>
    <row r="31" spans="1:7" ht="30">
      <c r="A31" s="11">
        <v>9</v>
      </c>
      <c r="B31" s="12" t="s">
        <v>10</v>
      </c>
      <c r="C31" s="12"/>
      <c r="D31" s="11"/>
      <c r="E31" s="11"/>
      <c r="F31" s="11"/>
      <c r="G31" s="12"/>
    </row>
    <row r="32" spans="1:7" ht="30">
      <c r="A32" s="11">
        <v>10</v>
      </c>
      <c r="B32" s="12" t="s">
        <v>11</v>
      </c>
      <c r="C32" s="12"/>
      <c r="D32" s="11"/>
      <c r="E32" s="11"/>
      <c r="F32" s="11"/>
      <c r="G32" s="12"/>
    </row>
    <row r="33" spans="1:7" ht="60">
      <c r="A33" s="11">
        <v>11</v>
      </c>
      <c r="B33" s="12" t="s">
        <v>12</v>
      </c>
      <c r="C33" s="12">
        <f>SUM(D33:F33)</f>
        <v>2</v>
      </c>
      <c r="D33" s="11"/>
      <c r="E33" s="11">
        <v>2</v>
      </c>
      <c r="F33" s="11"/>
      <c r="G33" s="14">
        <f>C33/C6*100</f>
        <v>6.4516129032258061</v>
      </c>
    </row>
    <row r="34" spans="1:7" ht="75" hidden="1" outlineLevel="1">
      <c r="A34" s="11"/>
      <c r="B34" s="12"/>
      <c r="C34" s="12"/>
      <c r="D34" s="11"/>
      <c r="E34" s="11" t="s">
        <v>38</v>
      </c>
      <c r="F34" s="11"/>
      <c r="G34" s="12"/>
    </row>
    <row r="35" spans="1:7" ht="75" hidden="1" outlineLevel="1">
      <c r="A35" s="11"/>
      <c r="B35" s="12"/>
      <c r="C35" s="12"/>
      <c r="D35" s="11"/>
      <c r="E35" s="11" t="s">
        <v>39</v>
      </c>
      <c r="F35" s="11"/>
      <c r="G35" s="12"/>
    </row>
    <row r="36" spans="1:7" ht="120" collapsed="1">
      <c r="A36" s="11">
        <v>12</v>
      </c>
      <c r="B36" s="12" t="s">
        <v>13</v>
      </c>
      <c r="C36" s="12">
        <f>SUM(D36:F36)</f>
        <v>8</v>
      </c>
      <c r="D36" s="11">
        <v>4</v>
      </c>
      <c r="E36" s="11">
        <v>4</v>
      </c>
      <c r="F36" s="11"/>
      <c r="G36" s="14">
        <f>C36/C6*100</f>
        <v>25.806451612903224</v>
      </c>
    </row>
    <row r="37" spans="1:7" ht="75" hidden="1" outlineLevel="1">
      <c r="A37" s="11"/>
      <c r="B37" s="12"/>
      <c r="C37" s="12"/>
      <c r="D37" s="11" t="s">
        <v>65</v>
      </c>
      <c r="E37" s="11" t="s">
        <v>40</v>
      </c>
      <c r="F37" s="11"/>
      <c r="G37" s="12"/>
    </row>
    <row r="38" spans="1:7" ht="105" hidden="1" outlineLevel="1">
      <c r="A38" s="11"/>
      <c r="B38" s="12"/>
      <c r="C38" s="12"/>
      <c r="D38" s="11" t="s">
        <v>74</v>
      </c>
      <c r="E38" s="11" t="s">
        <v>44</v>
      </c>
      <c r="F38" s="11"/>
      <c r="G38" s="12"/>
    </row>
    <row r="39" spans="1:7" ht="105" hidden="1" outlineLevel="1">
      <c r="A39" s="11"/>
      <c r="B39" s="12"/>
      <c r="C39" s="12"/>
      <c r="D39" s="11" t="s">
        <v>75</v>
      </c>
      <c r="E39" s="11" t="s">
        <v>51</v>
      </c>
      <c r="F39" s="11"/>
      <c r="G39" s="12"/>
    </row>
    <row r="40" spans="1:7" ht="90" hidden="1" outlineLevel="1">
      <c r="A40" s="11"/>
      <c r="B40" s="12"/>
      <c r="C40" s="12"/>
      <c r="D40" s="11" t="s">
        <v>76</v>
      </c>
      <c r="E40" s="11" t="s">
        <v>57</v>
      </c>
      <c r="F40" s="11"/>
      <c r="G40" s="12"/>
    </row>
    <row r="41" spans="1:7" collapsed="1">
      <c r="A41" s="11">
        <v>13</v>
      </c>
      <c r="B41" s="12" t="s">
        <v>14</v>
      </c>
      <c r="C41" s="12"/>
      <c r="D41" s="11"/>
      <c r="E41" s="11"/>
      <c r="F41" s="11"/>
      <c r="G41" s="12"/>
    </row>
    <row r="42" spans="1:7">
      <c r="B42" s="2" t="s">
        <v>25</v>
      </c>
      <c r="C42" s="2">
        <f>SUM(D42:F42)</f>
        <v>8</v>
      </c>
      <c r="E42" s="4">
        <v>8</v>
      </c>
    </row>
    <row r="43" spans="1:7" ht="60" hidden="1" outlineLevel="1">
      <c r="E43" s="4" t="s">
        <v>111</v>
      </c>
    </row>
    <row r="44" spans="1:7" ht="75" hidden="1" outlineLevel="1">
      <c r="E44" s="4" t="s">
        <v>112</v>
      </c>
    </row>
    <row r="45" spans="1:7" ht="60" hidden="1" outlineLevel="1">
      <c r="E45" s="4" t="s">
        <v>113</v>
      </c>
    </row>
    <row r="46" spans="1:7" ht="75" hidden="1" outlineLevel="1">
      <c r="E46" s="4" t="s">
        <v>33</v>
      </c>
    </row>
    <row r="47" spans="1:7" ht="75" hidden="1" outlineLevel="1">
      <c r="E47" s="4" t="s">
        <v>48</v>
      </c>
    </row>
    <row r="48" spans="1:7" ht="90" hidden="1" outlineLevel="1">
      <c r="E48" s="4" t="s">
        <v>53</v>
      </c>
    </row>
    <row r="49" spans="5:5" ht="90" hidden="1" outlineLevel="1">
      <c r="E49" s="4" t="s">
        <v>54</v>
      </c>
    </row>
    <row r="50" spans="5:5" ht="75" hidden="1" outlineLevel="1">
      <c r="E50" s="4" t="s">
        <v>61</v>
      </c>
    </row>
    <row r="51" spans="5:5" collapsed="1"/>
  </sheetData>
  <mergeCells count="3">
    <mergeCell ref="C4:C5"/>
    <mergeCell ref="D4:F4"/>
    <mergeCell ref="G4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5"/>
  <sheetViews>
    <sheetView workbookViewId="0">
      <selection activeCell="B2" sqref="B2"/>
    </sheetView>
  </sheetViews>
  <sheetFormatPr defaultColWidth="8.85546875" defaultRowHeight="15" outlineLevelRow="1"/>
  <cols>
    <col min="1" max="1" width="5.7109375" style="4" customWidth="1"/>
    <col min="2" max="2" width="46.42578125" style="2" customWidth="1"/>
    <col min="3" max="3" width="8.85546875" style="2" customWidth="1"/>
    <col min="4" max="4" width="16.28515625" style="4" customWidth="1"/>
    <col min="5" max="5" width="24.28515625" style="4" customWidth="1"/>
    <col min="6" max="6" width="13.42578125" style="4" customWidth="1"/>
    <col min="7" max="7" width="12.28515625" style="2" customWidth="1"/>
    <col min="8" max="16384" width="8.85546875" style="2"/>
  </cols>
  <sheetData>
    <row r="2" spans="1:7">
      <c r="B2" s="2" t="s">
        <v>117</v>
      </c>
    </row>
    <row r="4" spans="1:7" s="1" customFormat="1" ht="28.5">
      <c r="A4" s="9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0">
        <f>D6+E6+F6</f>
        <v>3</v>
      </c>
      <c r="D6" s="6">
        <f>D7+D9+D10+D11+D12+D13+D14+D16+D17+D18+D19+D21+D22</f>
        <v>0</v>
      </c>
      <c r="E6" s="6">
        <f>E7+E9+E10+E11+E12+E13+E14+E16+E17+E18+E19+E21+E22</f>
        <v>2</v>
      </c>
      <c r="F6" s="6">
        <f>F7+F9+F10+F11+F12+F13+F14+F16+F17+F18+F19+F21+F22</f>
        <v>1</v>
      </c>
      <c r="G6" s="15">
        <f>G7+G9+G10+G11+G12+G13+G14+G16+G17+G18+G19+G21+G22</f>
        <v>99.999999999999986</v>
      </c>
    </row>
    <row r="7" spans="1:7" ht="45">
      <c r="A7" s="11">
        <v>1</v>
      </c>
      <c r="B7" s="12" t="s">
        <v>2</v>
      </c>
      <c r="C7" s="12">
        <f>D7+E7+F7</f>
        <v>1</v>
      </c>
      <c r="D7" s="11"/>
      <c r="E7" s="11"/>
      <c r="F7" s="11">
        <v>1</v>
      </c>
      <c r="G7" s="14">
        <f>C7/C6*100</f>
        <v>33.333333333333329</v>
      </c>
    </row>
    <row r="8" spans="1:7" ht="75" hidden="1" outlineLevel="1">
      <c r="A8" s="11"/>
      <c r="B8" s="12"/>
      <c r="C8" s="12"/>
      <c r="D8" s="11"/>
      <c r="E8" s="11"/>
      <c r="F8" s="11" t="s">
        <v>80</v>
      </c>
      <c r="G8" s="12"/>
    </row>
    <row r="9" spans="1:7" ht="45" collapsed="1">
      <c r="A9" s="11">
        <v>2</v>
      </c>
      <c r="B9" s="12" t="s">
        <v>3</v>
      </c>
      <c r="C9" s="12"/>
      <c r="D9" s="11"/>
      <c r="E9" s="11"/>
      <c r="F9" s="11"/>
      <c r="G9" s="12"/>
    </row>
    <row r="10" spans="1:7" ht="45">
      <c r="A10" s="11">
        <v>3</v>
      </c>
      <c r="B10" s="12" t="s">
        <v>4</v>
      </c>
      <c r="C10" s="12"/>
      <c r="D10" s="11"/>
      <c r="E10" s="11"/>
      <c r="F10" s="11"/>
      <c r="G10" s="12"/>
    </row>
    <row r="11" spans="1:7" ht="45">
      <c r="A11" s="11">
        <v>4</v>
      </c>
      <c r="B11" s="12" t="s">
        <v>5</v>
      </c>
      <c r="C11" s="12"/>
      <c r="D11" s="11"/>
      <c r="E11" s="11"/>
      <c r="F11" s="11"/>
      <c r="G11" s="12"/>
    </row>
    <row r="12" spans="1:7" ht="75">
      <c r="A12" s="11">
        <v>5</v>
      </c>
      <c r="B12" s="12" t="s">
        <v>6</v>
      </c>
      <c r="C12" s="12"/>
      <c r="D12" s="11"/>
      <c r="E12" s="11"/>
      <c r="F12" s="11"/>
      <c r="G12" s="12"/>
    </row>
    <row r="13" spans="1:7" ht="105">
      <c r="A13" s="11">
        <v>6</v>
      </c>
      <c r="B13" s="12" t="s">
        <v>7</v>
      </c>
      <c r="C13" s="12"/>
      <c r="D13" s="11"/>
      <c r="E13" s="11"/>
      <c r="F13" s="11"/>
      <c r="G13" s="12"/>
    </row>
    <row r="14" spans="1:7" ht="105">
      <c r="A14" s="11">
        <v>7</v>
      </c>
      <c r="B14" s="12" t="s">
        <v>8</v>
      </c>
      <c r="C14" s="12">
        <f>D14+E14+F14</f>
        <v>1</v>
      </c>
      <c r="D14" s="11"/>
      <c r="E14" s="11">
        <v>1</v>
      </c>
      <c r="F14" s="11"/>
      <c r="G14" s="14">
        <f>C14/C6*100</f>
        <v>33.333333333333329</v>
      </c>
    </row>
    <row r="15" spans="1:7" ht="51" hidden="1" customHeight="1" outlineLevel="1">
      <c r="A15" s="11"/>
      <c r="B15" s="12"/>
      <c r="C15" s="12"/>
      <c r="D15" s="11"/>
      <c r="E15" s="11" t="s">
        <v>34</v>
      </c>
      <c r="F15" s="11"/>
      <c r="G15" s="12"/>
    </row>
    <row r="16" spans="1:7" ht="120" collapsed="1">
      <c r="A16" s="11">
        <v>8</v>
      </c>
      <c r="B16" s="12" t="s">
        <v>9</v>
      </c>
      <c r="C16" s="12"/>
      <c r="D16" s="11"/>
      <c r="E16" s="11"/>
      <c r="F16" s="11"/>
      <c r="G16" s="12"/>
    </row>
    <row r="17" spans="1:7" ht="30">
      <c r="A17" s="11">
        <v>9</v>
      </c>
      <c r="B17" s="12" t="s">
        <v>10</v>
      </c>
      <c r="C17" s="12"/>
      <c r="D17" s="11"/>
      <c r="E17" s="11"/>
      <c r="F17" s="11"/>
      <c r="G17" s="12"/>
    </row>
    <row r="18" spans="1:7" ht="30">
      <c r="A18" s="11">
        <v>10</v>
      </c>
      <c r="B18" s="12" t="s">
        <v>11</v>
      </c>
      <c r="C18" s="12"/>
      <c r="D18" s="11"/>
      <c r="E18" s="11"/>
      <c r="F18" s="11"/>
      <c r="G18" s="12"/>
    </row>
    <row r="19" spans="1:7" ht="60">
      <c r="A19" s="11">
        <v>11</v>
      </c>
      <c r="B19" s="12" t="s">
        <v>12</v>
      </c>
      <c r="C19" s="12">
        <f>D19+E19+F19</f>
        <v>1</v>
      </c>
      <c r="D19" s="11"/>
      <c r="E19" s="11">
        <v>1</v>
      </c>
      <c r="F19" s="11"/>
      <c r="G19" s="14">
        <f>C19/C6*100</f>
        <v>33.333333333333329</v>
      </c>
    </row>
    <row r="20" spans="1:7" ht="60" hidden="1" outlineLevel="1">
      <c r="A20" s="11"/>
      <c r="B20" s="12"/>
      <c r="C20" s="12"/>
      <c r="D20" s="11"/>
      <c r="E20" s="11" t="s">
        <v>59</v>
      </c>
      <c r="F20" s="11"/>
      <c r="G20" s="12"/>
    </row>
    <row r="21" spans="1:7" ht="120" collapsed="1">
      <c r="A21" s="11">
        <v>12</v>
      </c>
      <c r="B21" s="12" t="s">
        <v>13</v>
      </c>
      <c r="C21" s="12"/>
      <c r="D21" s="11"/>
      <c r="E21" s="11"/>
      <c r="F21" s="11"/>
      <c r="G21" s="12"/>
    </row>
    <row r="22" spans="1:7">
      <c r="A22" s="11">
        <v>13</v>
      </c>
      <c r="B22" s="12" t="s">
        <v>14</v>
      </c>
      <c r="C22" s="12"/>
      <c r="D22" s="11"/>
      <c r="E22" s="11"/>
      <c r="F22" s="11"/>
      <c r="G22" s="12"/>
    </row>
    <row r="23" spans="1:7">
      <c r="B23" s="2" t="s">
        <v>25</v>
      </c>
      <c r="C23" s="2">
        <f>D23+E23+F23</f>
        <v>1</v>
      </c>
      <c r="D23" s="4">
        <v>1</v>
      </c>
    </row>
    <row r="24" spans="1:7" ht="30" hidden="1" outlineLevel="1">
      <c r="D24" s="4" t="s">
        <v>66</v>
      </c>
    </row>
    <row r="25" spans="1:7" collapsed="1"/>
  </sheetData>
  <mergeCells count="3">
    <mergeCell ref="C4:C5"/>
    <mergeCell ref="D4:F4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G23"/>
  <sheetViews>
    <sheetView workbookViewId="0">
      <selection activeCell="I9" sqref="I9"/>
    </sheetView>
  </sheetViews>
  <sheetFormatPr defaultColWidth="8.85546875" defaultRowHeight="15" outlineLevelRow="1"/>
  <cols>
    <col min="1" max="1" width="5.7109375" style="4" customWidth="1"/>
    <col min="2" max="2" width="46.42578125" style="2" customWidth="1"/>
    <col min="3" max="3" width="8.85546875" style="2" customWidth="1"/>
    <col min="4" max="4" width="16" style="4" customWidth="1"/>
    <col min="5" max="5" width="20" style="4" customWidth="1"/>
    <col min="6" max="6" width="12.140625" style="4" customWidth="1"/>
    <col min="7" max="7" width="12.28515625" style="2" customWidth="1"/>
    <col min="8" max="16384" width="8.85546875" style="2"/>
  </cols>
  <sheetData>
    <row r="2" spans="1:7">
      <c r="B2" s="2" t="s">
        <v>118</v>
      </c>
    </row>
    <row r="4" spans="1:7" s="1" customFormat="1" ht="28.5">
      <c r="A4" s="9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0">
        <f>D6+E6+F6</f>
        <v>1</v>
      </c>
      <c r="D6" s="6">
        <f>D7+D8+D9+D10+D11+D12+D13+D15+D16+D17+D18+D19+D20</f>
        <v>1</v>
      </c>
      <c r="E6" s="6">
        <f>E7+E8+E9+E10+E11+E12+E13+E15+E16+E17+E18+E19+E20</f>
        <v>0</v>
      </c>
      <c r="F6" s="6">
        <f>F7+F8+F9+F10+F11+F12+F13+F15+F16+F17+F18+F19+F20</f>
        <v>0</v>
      </c>
      <c r="G6" s="6">
        <f>G7+G8+G9+G10+G11+G12+G13+G15+G16+G17+G18+G19+G20</f>
        <v>100</v>
      </c>
    </row>
    <row r="7" spans="1:7" ht="45">
      <c r="A7" s="11">
        <v>1</v>
      </c>
      <c r="B7" s="12" t="s">
        <v>2</v>
      </c>
      <c r="C7" s="12"/>
      <c r="D7" s="11"/>
      <c r="E7" s="11"/>
      <c r="F7" s="11"/>
      <c r="G7" s="12"/>
    </row>
    <row r="8" spans="1:7" ht="45">
      <c r="A8" s="11">
        <v>2</v>
      </c>
      <c r="B8" s="12" t="s">
        <v>3</v>
      </c>
      <c r="C8" s="12"/>
      <c r="D8" s="11"/>
      <c r="E8" s="11"/>
      <c r="F8" s="11"/>
      <c r="G8" s="12"/>
    </row>
    <row r="9" spans="1:7" ht="45">
      <c r="A9" s="11">
        <v>3</v>
      </c>
      <c r="B9" s="12" t="s">
        <v>4</v>
      </c>
      <c r="C9" s="12"/>
      <c r="D9" s="11"/>
      <c r="E9" s="11"/>
      <c r="F9" s="11"/>
      <c r="G9" s="12"/>
    </row>
    <row r="10" spans="1:7" ht="45">
      <c r="A10" s="11">
        <v>4</v>
      </c>
      <c r="B10" s="12" t="s">
        <v>5</v>
      </c>
      <c r="C10" s="12"/>
      <c r="D10" s="11"/>
      <c r="E10" s="11"/>
      <c r="F10" s="11"/>
      <c r="G10" s="12"/>
    </row>
    <row r="11" spans="1:7" ht="75">
      <c r="A11" s="11">
        <v>5</v>
      </c>
      <c r="B11" s="12" t="s">
        <v>6</v>
      </c>
      <c r="C11" s="12"/>
      <c r="D11" s="11"/>
      <c r="E11" s="11"/>
      <c r="F11" s="11"/>
      <c r="G11" s="12"/>
    </row>
    <row r="12" spans="1:7" ht="105">
      <c r="A12" s="11">
        <v>6</v>
      </c>
      <c r="B12" s="12" t="s">
        <v>7</v>
      </c>
      <c r="C12" s="12"/>
      <c r="D12" s="11"/>
      <c r="E12" s="11"/>
      <c r="F12" s="11"/>
      <c r="G12" s="12"/>
    </row>
    <row r="13" spans="1:7" ht="105">
      <c r="A13" s="11">
        <v>7</v>
      </c>
      <c r="B13" s="12" t="s">
        <v>70</v>
      </c>
      <c r="C13" s="12">
        <f>D13+E13+F13</f>
        <v>1</v>
      </c>
      <c r="D13" s="11">
        <v>1</v>
      </c>
      <c r="E13" s="11"/>
      <c r="F13" s="11"/>
      <c r="G13" s="11">
        <f>C13/C6*100</f>
        <v>100</v>
      </c>
    </row>
    <row r="14" spans="1:7" ht="58.9" hidden="1" customHeight="1" outlineLevel="1">
      <c r="A14" s="11"/>
      <c r="B14" s="12"/>
      <c r="C14" s="12"/>
      <c r="D14" s="11" t="s">
        <v>69</v>
      </c>
      <c r="E14" s="11"/>
      <c r="F14" s="11"/>
      <c r="G14" s="12"/>
    </row>
    <row r="15" spans="1:7" ht="120" collapsed="1">
      <c r="A15" s="11">
        <v>8</v>
      </c>
      <c r="B15" s="12" t="s">
        <v>9</v>
      </c>
      <c r="C15" s="12"/>
      <c r="D15" s="11"/>
      <c r="E15" s="11"/>
      <c r="F15" s="11"/>
      <c r="G15" s="12"/>
    </row>
    <row r="16" spans="1:7" ht="30">
      <c r="A16" s="11">
        <v>9</v>
      </c>
      <c r="B16" s="12" t="s">
        <v>10</v>
      </c>
      <c r="C16" s="12"/>
      <c r="D16" s="11"/>
      <c r="E16" s="11"/>
      <c r="F16" s="11"/>
      <c r="G16" s="12"/>
    </row>
    <row r="17" spans="1:7" ht="30">
      <c r="A17" s="11">
        <v>10</v>
      </c>
      <c r="B17" s="12" t="s">
        <v>11</v>
      </c>
      <c r="C17" s="12"/>
      <c r="D17" s="11"/>
      <c r="E17" s="11"/>
      <c r="F17" s="11"/>
      <c r="G17" s="12"/>
    </row>
    <row r="18" spans="1:7" ht="60">
      <c r="A18" s="11">
        <v>11</v>
      </c>
      <c r="B18" s="12" t="s">
        <v>12</v>
      </c>
      <c r="C18" s="12"/>
      <c r="D18" s="11"/>
      <c r="E18" s="11"/>
      <c r="F18" s="11"/>
      <c r="G18" s="12"/>
    </row>
    <row r="19" spans="1:7" ht="120">
      <c r="A19" s="11">
        <v>12</v>
      </c>
      <c r="B19" s="12" t="s">
        <v>13</v>
      </c>
      <c r="C19" s="12"/>
      <c r="D19" s="11"/>
      <c r="E19" s="11"/>
      <c r="F19" s="11"/>
      <c r="G19" s="12"/>
    </row>
    <row r="20" spans="1:7">
      <c r="A20" s="11">
        <v>13</v>
      </c>
      <c r="B20" s="12" t="s">
        <v>14</v>
      </c>
      <c r="C20" s="12"/>
      <c r="D20" s="11"/>
      <c r="E20" s="11"/>
      <c r="F20" s="11"/>
      <c r="G20" s="12"/>
    </row>
    <row r="21" spans="1:7">
      <c r="B21" s="2" t="s">
        <v>25</v>
      </c>
      <c r="C21" s="2">
        <f>D21+E21+F21</f>
        <v>1</v>
      </c>
      <c r="E21" s="4">
        <v>1</v>
      </c>
    </row>
    <row r="22" spans="1:7" ht="42" hidden="1" customHeight="1" outlineLevel="1">
      <c r="E22" s="4" t="s">
        <v>47</v>
      </c>
    </row>
    <row r="23" spans="1:7" collapsed="1"/>
  </sheetData>
  <mergeCells count="3">
    <mergeCell ref="C4:C5"/>
    <mergeCell ref="D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G21"/>
  <sheetViews>
    <sheetView workbookViewId="0">
      <selection activeCell="N10" sqref="N10"/>
    </sheetView>
  </sheetViews>
  <sheetFormatPr defaultColWidth="8.85546875" defaultRowHeight="15" outlineLevelRow="1"/>
  <cols>
    <col min="1" max="1" width="5.7109375" style="4" customWidth="1"/>
    <col min="2" max="2" width="46.42578125" style="2" customWidth="1"/>
    <col min="3" max="3" width="8.85546875" style="2" customWidth="1"/>
    <col min="4" max="4" width="12.28515625" style="4" customWidth="1"/>
    <col min="5" max="5" width="22.42578125" style="4" customWidth="1"/>
    <col min="6" max="6" width="15.7109375" style="4" customWidth="1"/>
    <col min="7" max="7" width="12.28515625" style="2" customWidth="1"/>
    <col min="8" max="16384" width="8.85546875" style="2"/>
  </cols>
  <sheetData>
    <row r="2" spans="1:7">
      <c r="B2" s="2" t="s">
        <v>119</v>
      </c>
    </row>
    <row r="4" spans="1:7" s="1" customFormat="1" ht="28.5">
      <c r="A4" s="9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0">
        <f>D6+E6+F6</f>
        <v>2</v>
      </c>
      <c r="D6" s="6">
        <f>D7+D9+D10+D11+D12+D13+D14+D15+D16+D17+D18+D19+D20</f>
        <v>0</v>
      </c>
      <c r="E6" s="6">
        <f>E7+E9+E10+E11+E12+E13+E14+E15+E16+E17+E18+E19+E20</f>
        <v>1</v>
      </c>
      <c r="F6" s="6">
        <f>F7+F9+F10+F11+F12+F13+F14+F15+F16+F17+F18+F19+F20</f>
        <v>1</v>
      </c>
      <c r="G6" s="9">
        <v>100</v>
      </c>
    </row>
    <row r="7" spans="1:7" ht="45">
      <c r="A7" s="11">
        <v>1</v>
      </c>
      <c r="B7" s="12" t="s">
        <v>2</v>
      </c>
      <c r="C7" s="11">
        <f>D7+E7+F7</f>
        <v>2</v>
      </c>
      <c r="D7" s="11"/>
      <c r="E7" s="11">
        <v>1</v>
      </c>
      <c r="F7" s="11">
        <v>1</v>
      </c>
      <c r="G7" s="11">
        <f>C7/C6*100</f>
        <v>100</v>
      </c>
    </row>
    <row r="8" spans="1:7" ht="54.6" hidden="1" customHeight="1" outlineLevel="1">
      <c r="A8" s="11"/>
      <c r="B8" s="12"/>
      <c r="C8" s="12"/>
      <c r="D8" s="11"/>
      <c r="E8" s="11" t="s">
        <v>35</v>
      </c>
      <c r="F8" s="11" t="s">
        <v>83</v>
      </c>
      <c r="G8" s="12"/>
    </row>
    <row r="9" spans="1:7" ht="45" collapsed="1">
      <c r="A9" s="11">
        <v>2</v>
      </c>
      <c r="B9" s="12" t="s">
        <v>3</v>
      </c>
      <c r="C9" s="12"/>
      <c r="D9" s="11"/>
      <c r="E9" s="11"/>
      <c r="F9" s="11"/>
      <c r="G9" s="12"/>
    </row>
    <row r="10" spans="1:7" ht="45">
      <c r="A10" s="11">
        <v>3</v>
      </c>
      <c r="B10" s="12" t="s">
        <v>4</v>
      </c>
      <c r="C10" s="12"/>
      <c r="D10" s="11"/>
      <c r="E10" s="11"/>
      <c r="F10" s="11"/>
      <c r="G10" s="12"/>
    </row>
    <row r="11" spans="1:7" ht="45">
      <c r="A11" s="11">
        <v>4</v>
      </c>
      <c r="B11" s="12" t="s">
        <v>5</v>
      </c>
      <c r="C11" s="12"/>
      <c r="D11" s="11"/>
      <c r="E11" s="11"/>
      <c r="F11" s="11"/>
      <c r="G11" s="12"/>
    </row>
    <row r="12" spans="1:7" ht="75">
      <c r="A12" s="11">
        <v>5</v>
      </c>
      <c r="B12" s="12" t="s">
        <v>6</v>
      </c>
      <c r="C12" s="12"/>
      <c r="D12" s="11"/>
      <c r="E12" s="11"/>
      <c r="F12" s="11"/>
      <c r="G12" s="12"/>
    </row>
    <row r="13" spans="1:7" ht="105">
      <c r="A13" s="11">
        <v>6</v>
      </c>
      <c r="B13" s="12" t="s">
        <v>7</v>
      </c>
      <c r="C13" s="12"/>
      <c r="D13" s="11"/>
      <c r="E13" s="11"/>
      <c r="F13" s="11"/>
      <c r="G13" s="12"/>
    </row>
    <row r="14" spans="1:7" ht="105">
      <c r="A14" s="11">
        <v>7</v>
      </c>
      <c r="B14" s="12" t="s">
        <v>8</v>
      </c>
      <c r="C14" s="12"/>
      <c r="D14" s="11"/>
      <c r="E14" s="11"/>
      <c r="F14" s="11"/>
      <c r="G14" s="12"/>
    </row>
    <row r="15" spans="1:7" ht="120">
      <c r="A15" s="11">
        <v>8</v>
      </c>
      <c r="B15" s="12" t="s">
        <v>9</v>
      </c>
      <c r="C15" s="12"/>
      <c r="D15" s="11"/>
      <c r="E15" s="11"/>
      <c r="F15" s="11"/>
      <c r="G15" s="12"/>
    </row>
    <row r="16" spans="1:7" ht="30">
      <c r="A16" s="11">
        <v>9</v>
      </c>
      <c r="B16" s="12" t="s">
        <v>10</v>
      </c>
      <c r="C16" s="12"/>
      <c r="D16" s="11"/>
      <c r="E16" s="11"/>
      <c r="F16" s="11"/>
      <c r="G16" s="12"/>
    </row>
    <row r="17" spans="1:7" ht="30">
      <c r="A17" s="11">
        <v>10</v>
      </c>
      <c r="B17" s="12" t="s">
        <v>11</v>
      </c>
      <c r="C17" s="12"/>
      <c r="D17" s="11"/>
      <c r="E17" s="11"/>
      <c r="F17" s="11"/>
      <c r="G17" s="12"/>
    </row>
    <row r="18" spans="1:7" ht="60">
      <c r="A18" s="11">
        <v>11</v>
      </c>
      <c r="B18" s="12" t="s">
        <v>12</v>
      </c>
      <c r="C18" s="12"/>
      <c r="D18" s="11"/>
      <c r="E18" s="11"/>
      <c r="F18" s="11"/>
      <c r="G18" s="12"/>
    </row>
    <row r="19" spans="1:7" ht="120">
      <c r="A19" s="11">
        <v>12</v>
      </c>
      <c r="B19" s="12" t="s">
        <v>13</v>
      </c>
      <c r="C19" s="12"/>
      <c r="D19" s="11"/>
      <c r="E19" s="11"/>
      <c r="F19" s="11"/>
      <c r="G19" s="12"/>
    </row>
    <row r="20" spans="1:7">
      <c r="A20" s="11">
        <v>13</v>
      </c>
      <c r="B20" s="12" t="s">
        <v>14</v>
      </c>
      <c r="C20" s="12"/>
      <c r="D20" s="11"/>
      <c r="E20" s="11"/>
      <c r="F20" s="11"/>
      <c r="G20" s="12"/>
    </row>
    <row r="21" spans="1:7">
      <c r="B21" s="2" t="s">
        <v>25</v>
      </c>
    </row>
  </sheetData>
  <mergeCells count="3">
    <mergeCell ref="C4:C5"/>
    <mergeCell ref="D4:F4"/>
    <mergeCell ref="G4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G37"/>
  <sheetViews>
    <sheetView workbookViewId="0">
      <selection activeCell="I7" sqref="I7"/>
    </sheetView>
  </sheetViews>
  <sheetFormatPr defaultColWidth="8.85546875" defaultRowHeight="15" outlineLevelRow="1"/>
  <cols>
    <col min="1" max="1" width="5.7109375" style="4" customWidth="1"/>
    <col min="2" max="2" width="46.42578125" style="2" customWidth="1"/>
    <col min="3" max="3" width="8.85546875" style="2" customWidth="1"/>
    <col min="4" max="4" width="12.28515625" style="4" customWidth="1"/>
    <col min="5" max="5" width="17.28515625" style="4" customWidth="1"/>
    <col min="6" max="6" width="28" style="4" customWidth="1"/>
    <col min="7" max="7" width="12.28515625" style="2" customWidth="1"/>
    <col min="8" max="16384" width="8.85546875" style="2"/>
  </cols>
  <sheetData>
    <row r="2" spans="1:7">
      <c r="B2" s="2" t="s">
        <v>120</v>
      </c>
    </row>
    <row r="4" spans="1:7" s="1" customFormat="1" ht="28.5">
      <c r="A4" s="9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0">
        <f>D6+E6+F6</f>
        <v>14</v>
      </c>
      <c r="D6" s="6">
        <f>D7+D18+D19+D20+D21+D22+D24+D26+D29+D30+D31+D32+D33</f>
        <v>0</v>
      </c>
      <c r="E6" s="6">
        <f t="shared" ref="E6:G6" si="0">E7+E18+E19+E20+E21+E22+E24+E26+E29+E30+E31+E32+E33</f>
        <v>4</v>
      </c>
      <c r="F6" s="6">
        <f t="shared" si="0"/>
        <v>10</v>
      </c>
      <c r="G6" s="16">
        <f t="shared" si="0"/>
        <v>100</v>
      </c>
    </row>
    <row r="7" spans="1:7" ht="45">
      <c r="A7" s="11">
        <v>1</v>
      </c>
      <c r="B7" s="12" t="s">
        <v>2</v>
      </c>
      <c r="C7" s="12">
        <f>D7+E7+F7</f>
        <v>10</v>
      </c>
      <c r="D7" s="11"/>
      <c r="E7" s="11"/>
      <c r="F7" s="11">
        <v>10</v>
      </c>
      <c r="G7" s="14">
        <f>C7/C6*100</f>
        <v>71.428571428571431</v>
      </c>
    </row>
    <row r="8" spans="1:7" ht="27" hidden="1" customHeight="1" outlineLevel="1">
      <c r="A8" s="11"/>
      <c r="B8" s="12"/>
      <c r="C8" s="12"/>
      <c r="D8" s="11"/>
      <c r="E8" s="11"/>
      <c r="F8" s="11" t="s">
        <v>78</v>
      </c>
      <c r="G8" s="12"/>
    </row>
    <row r="9" spans="1:7" ht="27" hidden="1" customHeight="1" outlineLevel="1">
      <c r="A9" s="11"/>
      <c r="B9" s="12"/>
      <c r="C9" s="12"/>
      <c r="D9" s="11"/>
      <c r="E9" s="11"/>
      <c r="F9" s="11" t="s">
        <v>84</v>
      </c>
      <c r="G9" s="12"/>
    </row>
    <row r="10" spans="1:7" ht="31.9" hidden="1" customHeight="1" outlineLevel="1">
      <c r="A10" s="11"/>
      <c r="B10" s="12"/>
      <c r="C10" s="12"/>
      <c r="D10" s="11"/>
      <c r="E10" s="11"/>
      <c r="F10" s="11" t="s">
        <v>86</v>
      </c>
      <c r="G10" s="12"/>
    </row>
    <row r="11" spans="1:7" ht="40.15" hidden="1" customHeight="1" outlineLevel="1">
      <c r="A11" s="11"/>
      <c r="B11" s="12"/>
      <c r="C11" s="12"/>
      <c r="D11" s="11"/>
      <c r="E11" s="11"/>
      <c r="F11" s="11" t="s">
        <v>89</v>
      </c>
      <c r="G11" s="12"/>
    </row>
    <row r="12" spans="1:7" ht="40.15" hidden="1" customHeight="1" outlineLevel="1">
      <c r="A12" s="11"/>
      <c r="B12" s="12"/>
      <c r="C12" s="12"/>
      <c r="D12" s="11"/>
      <c r="E12" s="11"/>
      <c r="F12" s="11" t="s">
        <v>96</v>
      </c>
      <c r="G12" s="12"/>
    </row>
    <row r="13" spans="1:7" ht="40.15" hidden="1" customHeight="1" outlineLevel="1">
      <c r="A13" s="11"/>
      <c r="B13" s="12"/>
      <c r="C13" s="12"/>
      <c r="D13" s="11"/>
      <c r="E13" s="11"/>
      <c r="F13" s="11" t="s">
        <v>97</v>
      </c>
      <c r="G13" s="12"/>
    </row>
    <row r="14" spans="1:7" ht="40.15" hidden="1" customHeight="1" outlineLevel="1">
      <c r="A14" s="11"/>
      <c r="B14" s="12"/>
      <c r="C14" s="12"/>
      <c r="D14" s="11"/>
      <c r="E14" s="11"/>
      <c r="F14" s="11" t="s">
        <v>99</v>
      </c>
      <c r="G14" s="12"/>
    </row>
    <row r="15" spans="1:7" ht="40.15" hidden="1" customHeight="1" outlineLevel="1">
      <c r="A15" s="11"/>
      <c r="B15" s="12"/>
      <c r="C15" s="12"/>
      <c r="D15" s="11"/>
      <c r="E15" s="11"/>
      <c r="F15" s="11" t="s">
        <v>100</v>
      </c>
      <c r="G15" s="12"/>
    </row>
    <row r="16" spans="1:7" ht="40.15" hidden="1" customHeight="1" outlineLevel="1">
      <c r="A16" s="11"/>
      <c r="B16" s="12"/>
      <c r="C16" s="12"/>
      <c r="D16" s="11"/>
      <c r="E16" s="11"/>
      <c r="F16" s="11" t="s">
        <v>101</v>
      </c>
      <c r="G16" s="12"/>
    </row>
    <row r="17" spans="1:7" ht="40.15" hidden="1" customHeight="1" outlineLevel="1">
      <c r="A17" s="11"/>
      <c r="B17" s="12"/>
      <c r="C17" s="12"/>
      <c r="D17" s="11"/>
      <c r="E17" s="11"/>
      <c r="F17" s="11" t="s">
        <v>103</v>
      </c>
      <c r="G17" s="12"/>
    </row>
    <row r="18" spans="1:7" ht="45" collapsed="1">
      <c r="A18" s="11">
        <v>2</v>
      </c>
      <c r="B18" s="12" t="s">
        <v>3</v>
      </c>
      <c r="C18" s="12"/>
      <c r="D18" s="11"/>
      <c r="E18" s="11"/>
      <c r="F18" s="11"/>
      <c r="G18" s="12"/>
    </row>
    <row r="19" spans="1:7" ht="45">
      <c r="A19" s="11">
        <v>3</v>
      </c>
      <c r="B19" s="12" t="s">
        <v>4</v>
      </c>
      <c r="C19" s="12"/>
      <c r="D19" s="11"/>
      <c r="E19" s="11"/>
      <c r="F19" s="11"/>
      <c r="G19" s="12"/>
    </row>
    <row r="20" spans="1:7" ht="45">
      <c r="A20" s="11">
        <v>4</v>
      </c>
      <c r="B20" s="12" t="s">
        <v>5</v>
      </c>
      <c r="C20" s="12"/>
      <c r="D20" s="11"/>
      <c r="E20" s="11"/>
      <c r="F20" s="11"/>
      <c r="G20" s="12"/>
    </row>
    <row r="21" spans="1:7" ht="75">
      <c r="A21" s="11">
        <v>5</v>
      </c>
      <c r="B21" s="12" t="s">
        <v>6</v>
      </c>
      <c r="C21" s="12"/>
      <c r="D21" s="11"/>
      <c r="E21" s="11"/>
      <c r="F21" s="11"/>
      <c r="G21" s="12"/>
    </row>
    <row r="22" spans="1:7" ht="105">
      <c r="A22" s="11">
        <v>6</v>
      </c>
      <c r="B22" s="12" t="s">
        <v>7</v>
      </c>
      <c r="C22" s="12">
        <f>D22+E22+F22</f>
        <v>1</v>
      </c>
      <c r="D22" s="11"/>
      <c r="E22" s="11">
        <v>1</v>
      </c>
      <c r="F22" s="11"/>
      <c r="G22" s="14">
        <f>C22/C6*100</f>
        <v>7.1428571428571423</v>
      </c>
    </row>
    <row r="23" spans="1:7" ht="55.9" hidden="1" customHeight="1" outlineLevel="1">
      <c r="A23" s="11"/>
      <c r="B23" s="12"/>
      <c r="C23" s="12"/>
      <c r="D23" s="11"/>
      <c r="E23" s="11" t="s">
        <v>36</v>
      </c>
      <c r="F23" s="11"/>
      <c r="G23" s="12"/>
    </row>
    <row r="24" spans="1:7" ht="105" collapsed="1">
      <c r="A24" s="11">
        <v>7</v>
      </c>
      <c r="B24" s="12" t="s">
        <v>8</v>
      </c>
      <c r="C24" s="12">
        <f>D24+E24+F24</f>
        <v>1</v>
      </c>
      <c r="D24" s="11"/>
      <c r="E24" s="11">
        <v>1</v>
      </c>
      <c r="F24" s="11"/>
      <c r="G24" s="14">
        <f>C24/C6*100</f>
        <v>7.1428571428571423</v>
      </c>
    </row>
    <row r="25" spans="1:7" ht="98.45" hidden="1" customHeight="1" outlineLevel="1">
      <c r="A25" s="11"/>
      <c r="B25" s="12"/>
      <c r="C25" s="12"/>
      <c r="D25" s="11"/>
      <c r="E25" s="11" t="s">
        <v>31</v>
      </c>
      <c r="F25" s="11"/>
      <c r="G25" s="12"/>
    </row>
    <row r="26" spans="1:7" ht="120" collapsed="1">
      <c r="A26" s="11">
        <v>8</v>
      </c>
      <c r="B26" s="12" t="s">
        <v>9</v>
      </c>
      <c r="C26" s="12">
        <f>D26+E26+F26</f>
        <v>2</v>
      </c>
      <c r="D26" s="11"/>
      <c r="E26" s="11">
        <v>2</v>
      </c>
      <c r="F26" s="11"/>
      <c r="G26" s="14">
        <f>C26/C6*100</f>
        <v>14.285714285714285</v>
      </c>
    </row>
    <row r="27" spans="1:7" ht="60" hidden="1" outlineLevel="1">
      <c r="A27" s="11"/>
      <c r="B27" s="12"/>
      <c r="C27" s="12"/>
      <c r="D27" s="11"/>
      <c r="E27" s="11" t="s">
        <v>50</v>
      </c>
      <c r="F27" s="11"/>
      <c r="G27" s="12"/>
    </row>
    <row r="28" spans="1:7" ht="60" hidden="1" outlineLevel="1">
      <c r="A28" s="11"/>
      <c r="B28" s="12"/>
      <c r="C28" s="12"/>
      <c r="D28" s="11"/>
      <c r="E28" s="11" t="s">
        <v>32</v>
      </c>
      <c r="F28" s="11"/>
      <c r="G28" s="12"/>
    </row>
    <row r="29" spans="1:7" ht="30" collapsed="1">
      <c r="A29" s="11">
        <v>9</v>
      </c>
      <c r="B29" s="12" t="s">
        <v>10</v>
      </c>
      <c r="C29" s="12"/>
      <c r="D29" s="11"/>
      <c r="E29" s="11"/>
      <c r="F29" s="11"/>
      <c r="G29" s="12"/>
    </row>
    <row r="30" spans="1:7" ht="30">
      <c r="A30" s="11">
        <v>10</v>
      </c>
      <c r="B30" s="12" t="s">
        <v>11</v>
      </c>
      <c r="C30" s="12"/>
      <c r="D30" s="11"/>
      <c r="E30" s="11"/>
      <c r="F30" s="11"/>
      <c r="G30" s="12"/>
    </row>
    <row r="31" spans="1:7" ht="60">
      <c r="A31" s="11">
        <v>11</v>
      </c>
      <c r="B31" s="12" t="s">
        <v>12</v>
      </c>
      <c r="C31" s="12"/>
      <c r="D31" s="11"/>
      <c r="E31" s="11"/>
      <c r="F31" s="11"/>
      <c r="G31" s="12"/>
    </row>
    <row r="32" spans="1:7" ht="120">
      <c r="A32" s="11">
        <v>12</v>
      </c>
      <c r="B32" s="12" t="s">
        <v>13</v>
      </c>
      <c r="C32" s="12"/>
      <c r="D32" s="11"/>
      <c r="E32" s="11"/>
      <c r="F32" s="11"/>
      <c r="G32" s="12"/>
    </row>
    <row r="33" spans="1:7">
      <c r="A33" s="11">
        <v>13</v>
      </c>
      <c r="B33" s="12" t="s">
        <v>14</v>
      </c>
      <c r="C33" s="12"/>
      <c r="D33" s="11"/>
      <c r="E33" s="11"/>
      <c r="F33" s="11"/>
      <c r="G33" s="12"/>
    </row>
    <row r="34" spans="1:7">
      <c r="B34" s="2" t="s">
        <v>25</v>
      </c>
      <c r="C34" s="2">
        <f>D34+E34+F34</f>
        <v>2</v>
      </c>
      <c r="E34" s="4">
        <v>2</v>
      </c>
    </row>
    <row r="35" spans="1:7" ht="60" hidden="1" outlineLevel="1">
      <c r="E35" s="4" t="s">
        <v>52</v>
      </c>
    </row>
    <row r="36" spans="1:7" ht="75" hidden="1" outlineLevel="1">
      <c r="E36" s="4" t="s">
        <v>27</v>
      </c>
    </row>
    <row r="37" spans="1:7" collapsed="1"/>
  </sheetData>
  <mergeCells count="3">
    <mergeCell ref="C4:C5"/>
    <mergeCell ref="D4:F4"/>
    <mergeCell ref="G4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G25"/>
  <sheetViews>
    <sheetView workbookViewId="0">
      <selection activeCell="J8" sqref="J8"/>
    </sheetView>
  </sheetViews>
  <sheetFormatPr defaultColWidth="8.85546875" defaultRowHeight="15" outlineLevelRow="1"/>
  <cols>
    <col min="1" max="1" width="5.7109375" style="4" customWidth="1"/>
    <col min="2" max="2" width="46.42578125" style="2" customWidth="1"/>
    <col min="3" max="3" width="8.85546875" style="2" customWidth="1"/>
    <col min="4" max="4" width="12.28515625" style="4" customWidth="1"/>
    <col min="5" max="5" width="14.85546875" style="4" customWidth="1"/>
    <col min="6" max="6" width="12.140625" style="4" customWidth="1"/>
    <col min="7" max="7" width="12.28515625" style="2" customWidth="1"/>
    <col min="8" max="16384" width="8.85546875" style="2"/>
  </cols>
  <sheetData>
    <row r="2" spans="1:7">
      <c r="B2" s="2" t="s">
        <v>121</v>
      </c>
    </row>
    <row r="4" spans="1:7" s="1" customFormat="1" ht="28.5">
      <c r="A4" s="9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0"/>
      <c r="D6" s="6"/>
      <c r="E6" s="6"/>
      <c r="F6" s="6"/>
      <c r="G6" s="9">
        <v>100</v>
      </c>
    </row>
    <row r="7" spans="1:7" ht="45">
      <c r="A7" s="11">
        <v>1</v>
      </c>
      <c r="B7" s="12" t="s">
        <v>2</v>
      </c>
      <c r="C7" s="12"/>
      <c r="D7" s="11"/>
      <c r="E7" s="11"/>
      <c r="F7" s="11"/>
      <c r="G7" s="12"/>
    </row>
    <row r="8" spans="1:7" ht="45">
      <c r="A8" s="11">
        <v>2</v>
      </c>
      <c r="B8" s="12" t="s">
        <v>3</v>
      </c>
      <c r="C8" s="12">
        <f>D8+E8+F8</f>
        <v>2</v>
      </c>
      <c r="D8" s="11"/>
      <c r="E8" s="11">
        <v>1</v>
      </c>
      <c r="F8" s="11">
        <v>1</v>
      </c>
      <c r="G8" s="12"/>
    </row>
    <row r="9" spans="1:7" ht="75" hidden="1" outlineLevel="1">
      <c r="A9" s="11"/>
      <c r="B9" s="12"/>
      <c r="C9" s="12"/>
      <c r="D9" s="11"/>
      <c r="E9" s="11" t="s">
        <v>58</v>
      </c>
      <c r="F9" s="11" t="s">
        <v>91</v>
      </c>
      <c r="G9" s="12"/>
    </row>
    <row r="10" spans="1:7" ht="45" collapsed="1">
      <c r="A10" s="11">
        <v>3</v>
      </c>
      <c r="B10" s="12" t="s">
        <v>4</v>
      </c>
      <c r="C10" s="12"/>
      <c r="D10" s="11"/>
      <c r="E10" s="11"/>
      <c r="F10" s="11"/>
      <c r="G10" s="12"/>
    </row>
    <row r="11" spans="1:7" ht="45">
      <c r="A11" s="11">
        <v>4</v>
      </c>
      <c r="B11" s="12" t="s">
        <v>5</v>
      </c>
      <c r="C11" s="12"/>
      <c r="D11" s="11"/>
      <c r="E11" s="11"/>
      <c r="F11" s="11"/>
      <c r="G11" s="12"/>
    </row>
    <row r="12" spans="1:7" ht="75">
      <c r="A12" s="11">
        <v>5</v>
      </c>
      <c r="B12" s="12" t="s">
        <v>6</v>
      </c>
      <c r="C12" s="12"/>
      <c r="D12" s="11"/>
      <c r="E12" s="11"/>
      <c r="F12" s="11"/>
      <c r="G12" s="12"/>
    </row>
    <row r="13" spans="1:7" ht="105">
      <c r="A13" s="11">
        <v>6</v>
      </c>
      <c r="B13" s="12" t="s">
        <v>7</v>
      </c>
      <c r="C13" s="12">
        <f>D13+E13+F13</f>
        <v>1</v>
      </c>
      <c r="D13" s="11"/>
      <c r="E13" s="11">
        <v>1</v>
      </c>
      <c r="F13" s="11"/>
      <c r="G13" s="12"/>
    </row>
    <row r="14" spans="1:7" ht="57" hidden="1" customHeight="1" outlineLevel="1">
      <c r="A14" s="11"/>
      <c r="B14" s="12"/>
      <c r="C14" s="12"/>
      <c r="D14" s="11"/>
      <c r="E14" s="11" t="s">
        <v>43</v>
      </c>
      <c r="F14" s="11"/>
      <c r="G14" s="12"/>
    </row>
    <row r="15" spans="1:7" ht="105" collapsed="1">
      <c r="A15" s="11">
        <v>7</v>
      </c>
      <c r="B15" s="12" t="s">
        <v>8</v>
      </c>
      <c r="C15" s="12"/>
      <c r="D15" s="11"/>
      <c r="E15" s="11"/>
      <c r="F15" s="11"/>
      <c r="G15" s="12"/>
    </row>
    <row r="16" spans="1:7" ht="120">
      <c r="A16" s="11">
        <v>8</v>
      </c>
      <c r="B16" s="12" t="s">
        <v>9</v>
      </c>
      <c r="C16" s="12"/>
      <c r="D16" s="11"/>
      <c r="E16" s="11"/>
      <c r="F16" s="11"/>
      <c r="G16" s="12"/>
    </row>
    <row r="17" spans="1:7" ht="30">
      <c r="A17" s="11">
        <v>9</v>
      </c>
      <c r="B17" s="12" t="s">
        <v>10</v>
      </c>
      <c r="C17" s="12"/>
      <c r="D17" s="11"/>
      <c r="E17" s="11"/>
      <c r="F17" s="11"/>
      <c r="G17" s="12"/>
    </row>
    <row r="18" spans="1:7" ht="30">
      <c r="A18" s="11">
        <v>10</v>
      </c>
      <c r="B18" s="12" t="s">
        <v>11</v>
      </c>
      <c r="C18" s="12"/>
      <c r="D18" s="11"/>
      <c r="E18" s="11"/>
      <c r="F18" s="11"/>
      <c r="G18" s="12"/>
    </row>
    <row r="19" spans="1:7" ht="60">
      <c r="A19" s="11">
        <v>11</v>
      </c>
      <c r="B19" s="12" t="s">
        <v>12</v>
      </c>
      <c r="C19" s="12"/>
      <c r="D19" s="11"/>
      <c r="E19" s="11"/>
      <c r="F19" s="11"/>
      <c r="G19" s="12"/>
    </row>
    <row r="20" spans="1:7" ht="120">
      <c r="A20" s="11">
        <v>12</v>
      </c>
      <c r="B20" s="12" t="s">
        <v>13</v>
      </c>
      <c r="C20" s="12">
        <f>D20+E20+F20</f>
        <v>1</v>
      </c>
      <c r="D20" s="11">
        <v>1</v>
      </c>
      <c r="E20" s="11"/>
      <c r="F20" s="11"/>
      <c r="G20" s="12"/>
    </row>
    <row r="21" spans="1:7" ht="90" hidden="1" outlineLevel="1">
      <c r="A21" s="11"/>
      <c r="B21" s="12"/>
      <c r="C21" s="12"/>
      <c r="D21" s="11" t="s">
        <v>73</v>
      </c>
      <c r="E21" s="11"/>
      <c r="F21" s="11"/>
      <c r="G21" s="12"/>
    </row>
    <row r="22" spans="1:7" collapsed="1">
      <c r="A22" s="11">
        <v>13</v>
      </c>
      <c r="B22" s="12" t="s">
        <v>14</v>
      </c>
      <c r="C22" s="12"/>
      <c r="D22" s="11"/>
      <c r="E22" s="11"/>
      <c r="F22" s="11"/>
      <c r="G22" s="12"/>
    </row>
    <row r="23" spans="1:7">
      <c r="B23" s="2" t="s">
        <v>25</v>
      </c>
      <c r="C23" s="2">
        <f>D23+E23+F23</f>
        <v>1</v>
      </c>
      <c r="E23" s="4">
        <v>1</v>
      </c>
    </row>
    <row r="24" spans="1:7" ht="45" hidden="1" customHeight="1" outlineLevel="1">
      <c r="E24" s="4" t="s">
        <v>26</v>
      </c>
    </row>
    <row r="25" spans="1:7" collapsed="1"/>
  </sheetData>
  <mergeCells count="3">
    <mergeCell ref="C4:C5"/>
    <mergeCell ref="D4:F4"/>
    <mergeCell ref="G4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G20"/>
  <sheetViews>
    <sheetView workbookViewId="0">
      <selection activeCell="B2" sqref="B2"/>
    </sheetView>
  </sheetViews>
  <sheetFormatPr defaultColWidth="8.85546875" defaultRowHeight="15"/>
  <cols>
    <col min="1" max="1" width="5.7109375" style="4" customWidth="1"/>
    <col min="2" max="2" width="46.42578125" style="2" customWidth="1"/>
    <col min="3" max="3" width="8.85546875" style="2" customWidth="1"/>
    <col min="4" max="4" width="12.28515625" style="4" customWidth="1"/>
    <col min="5" max="5" width="10.5703125" style="4" customWidth="1"/>
    <col min="6" max="6" width="12.140625" style="4" customWidth="1"/>
    <col min="7" max="7" width="12.28515625" style="2" customWidth="1"/>
    <col min="8" max="16384" width="8.85546875" style="2"/>
  </cols>
  <sheetData>
    <row r="2" spans="1:7">
      <c r="B2" s="2" t="s">
        <v>122</v>
      </c>
    </row>
    <row r="4" spans="1:7" s="1" customFormat="1" ht="28.5">
      <c r="A4" s="9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0"/>
      <c r="D6" s="6"/>
      <c r="E6" s="6"/>
      <c r="F6" s="6"/>
      <c r="G6" s="9"/>
    </row>
    <row r="7" spans="1:7" ht="45">
      <c r="A7" s="11">
        <v>1</v>
      </c>
      <c r="B7" s="12" t="s">
        <v>2</v>
      </c>
      <c r="C7" s="12"/>
      <c r="D7" s="11"/>
      <c r="E7" s="11"/>
      <c r="F7" s="11"/>
      <c r="G7" s="12"/>
    </row>
    <row r="8" spans="1:7" ht="45">
      <c r="A8" s="11">
        <v>2</v>
      </c>
      <c r="B8" s="12" t="s">
        <v>3</v>
      </c>
      <c r="C8" s="12"/>
      <c r="D8" s="11"/>
      <c r="E8" s="11"/>
      <c r="F8" s="11"/>
      <c r="G8" s="12"/>
    </row>
    <row r="9" spans="1:7" ht="45">
      <c r="A9" s="11">
        <v>3</v>
      </c>
      <c r="B9" s="12" t="s">
        <v>4</v>
      </c>
      <c r="C9" s="12"/>
      <c r="D9" s="11"/>
      <c r="E9" s="11"/>
      <c r="F9" s="11"/>
      <c r="G9" s="12"/>
    </row>
    <row r="10" spans="1:7" ht="45">
      <c r="A10" s="11">
        <v>4</v>
      </c>
      <c r="B10" s="12" t="s">
        <v>5</v>
      </c>
      <c r="C10" s="12"/>
      <c r="D10" s="11"/>
      <c r="E10" s="11"/>
      <c r="F10" s="11"/>
      <c r="G10" s="12"/>
    </row>
    <row r="11" spans="1:7" ht="75">
      <c r="A11" s="11">
        <v>5</v>
      </c>
      <c r="B11" s="12" t="s">
        <v>6</v>
      </c>
      <c r="C11" s="12"/>
      <c r="D11" s="11"/>
      <c r="E11" s="11"/>
      <c r="F11" s="11"/>
      <c r="G11" s="12"/>
    </row>
    <row r="12" spans="1:7" ht="105">
      <c r="A12" s="11">
        <v>6</v>
      </c>
      <c r="B12" s="12" t="s">
        <v>7</v>
      </c>
      <c r="C12" s="12"/>
      <c r="D12" s="11"/>
      <c r="E12" s="11"/>
      <c r="F12" s="11"/>
      <c r="G12" s="12"/>
    </row>
    <row r="13" spans="1:7" ht="105">
      <c r="A13" s="11">
        <v>7</v>
      </c>
      <c r="B13" s="12" t="s">
        <v>8</v>
      </c>
      <c r="C13" s="12"/>
      <c r="D13" s="11"/>
      <c r="E13" s="11"/>
      <c r="F13" s="11"/>
      <c r="G13" s="12"/>
    </row>
    <row r="14" spans="1:7" ht="120">
      <c r="A14" s="11">
        <v>8</v>
      </c>
      <c r="B14" s="12" t="s">
        <v>9</v>
      </c>
      <c r="C14" s="12"/>
      <c r="D14" s="11"/>
      <c r="E14" s="11"/>
      <c r="F14" s="11"/>
      <c r="G14" s="12"/>
    </row>
    <row r="15" spans="1:7" ht="30">
      <c r="A15" s="11">
        <v>9</v>
      </c>
      <c r="B15" s="12" t="s">
        <v>10</v>
      </c>
      <c r="C15" s="12"/>
      <c r="D15" s="11"/>
      <c r="E15" s="11"/>
      <c r="F15" s="11"/>
      <c r="G15" s="12"/>
    </row>
    <row r="16" spans="1:7" ht="30">
      <c r="A16" s="11">
        <v>10</v>
      </c>
      <c r="B16" s="12" t="s">
        <v>11</v>
      </c>
      <c r="C16" s="12"/>
      <c r="D16" s="11"/>
      <c r="E16" s="11"/>
      <c r="F16" s="11"/>
      <c r="G16" s="12"/>
    </row>
    <row r="17" spans="1:7" ht="60">
      <c r="A17" s="11">
        <v>11</v>
      </c>
      <c r="B17" s="12" t="s">
        <v>12</v>
      </c>
      <c r="C17" s="12"/>
      <c r="D17" s="11"/>
      <c r="E17" s="11"/>
      <c r="F17" s="11"/>
      <c r="G17" s="12"/>
    </row>
    <row r="18" spans="1:7" ht="120">
      <c r="A18" s="11">
        <v>12</v>
      </c>
      <c r="B18" s="12" t="s">
        <v>13</v>
      </c>
      <c r="C18" s="12"/>
      <c r="D18" s="11"/>
      <c r="E18" s="11"/>
      <c r="F18" s="11"/>
      <c r="G18" s="12"/>
    </row>
    <row r="19" spans="1:7">
      <c r="A19" s="11">
        <v>13</v>
      </c>
      <c r="B19" s="12" t="s">
        <v>14</v>
      </c>
      <c r="C19" s="12"/>
      <c r="D19" s="11"/>
      <c r="E19" s="11"/>
      <c r="F19" s="11"/>
      <c r="G19" s="12"/>
    </row>
    <row r="20" spans="1:7">
      <c r="B20" s="2" t="s">
        <v>25</v>
      </c>
    </row>
  </sheetData>
  <mergeCells count="3">
    <mergeCell ref="C4:C5"/>
    <mergeCell ref="D4:F4"/>
    <mergeCell ref="G4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G26"/>
  <sheetViews>
    <sheetView workbookViewId="0">
      <selection activeCell="K11" sqref="K11"/>
    </sheetView>
  </sheetViews>
  <sheetFormatPr defaultColWidth="8.85546875" defaultRowHeight="15" outlineLevelRow="1"/>
  <cols>
    <col min="1" max="1" width="5.7109375" style="4" customWidth="1"/>
    <col min="2" max="2" width="46.42578125" style="2" customWidth="1"/>
    <col min="3" max="3" width="8.85546875" style="2" customWidth="1"/>
    <col min="4" max="4" width="21" style="4" customWidth="1"/>
    <col min="5" max="5" width="24.28515625" style="4" customWidth="1"/>
    <col min="6" max="6" width="12.140625" style="4" customWidth="1"/>
    <col min="7" max="7" width="12.28515625" style="2" customWidth="1"/>
    <col min="8" max="16384" width="8.85546875" style="2"/>
  </cols>
  <sheetData>
    <row r="2" spans="1:7">
      <c r="B2" s="2" t="s">
        <v>123</v>
      </c>
    </row>
    <row r="4" spans="1:7" s="1" customFormat="1" ht="28.5">
      <c r="A4" s="9" t="s">
        <v>15</v>
      </c>
      <c r="B4" s="8" t="s">
        <v>0</v>
      </c>
      <c r="C4" s="22" t="s">
        <v>16</v>
      </c>
      <c r="D4" s="23" t="s">
        <v>20</v>
      </c>
      <c r="E4" s="23"/>
      <c r="F4" s="23"/>
      <c r="G4" s="24" t="s">
        <v>21</v>
      </c>
    </row>
    <row r="5" spans="1:7" s="3" customFormat="1">
      <c r="A5" s="6"/>
      <c r="B5" s="5" t="s">
        <v>1</v>
      </c>
      <c r="C5" s="22"/>
      <c r="D5" s="6" t="s">
        <v>17</v>
      </c>
      <c r="E5" s="6" t="s">
        <v>18</v>
      </c>
      <c r="F5" s="6" t="s">
        <v>19</v>
      </c>
      <c r="G5" s="24"/>
    </row>
    <row r="6" spans="1:7" s="3" customFormat="1">
      <c r="A6" s="6"/>
      <c r="B6" s="5" t="s">
        <v>22</v>
      </c>
      <c r="C6" s="10">
        <f>D6+E6+F6</f>
        <v>4</v>
      </c>
      <c r="D6" s="6">
        <f>D7+D11+D12+D13+D14+D15+D16+D17+D18+D19+D20+D21+D22</f>
        <v>0</v>
      </c>
      <c r="E6" s="6">
        <f>E7+E11+E12+E13+E14+E15+E16+E17+E18+E19+E20+E21+E22</f>
        <v>1</v>
      </c>
      <c r="F6" s="6">
        <f>F7+F11+F12+F13+F14+F15+F16+F17+F18+F19+F20+F21+F22</f>
        <v>3</v>
      </c>
      <c r="G6" s="6">
        <f>G7+G11+G12+G13+G14+G15+G16+G17+G18+G19+G20+G21+G22</f>
        <v>100</v>
      </c>
    </row>
    <row r="7" spans="1:7" ht="45">
      <c r="A7" s="11">
        <v>1</v>
      </c>
      <c r="B7" s="12" t="s">
        <v>2</v>
      </c>
      <c r="C7" s="11">
        <f>D7+E7+F7</f>
        <v>4</v>
      </c>
      <c r="D7" s="11"/>
      <c r="E7" s="11">
        <v>1</v>
      </c>
      <c r="F7" s="11">
        <v>3</v>
      </c>
      <c r="G7" s="11">
        <f>C7/C6*100</f>
        <v>100</v>
      </c>
    </row>
    <row r="8" spans="1:7" ht="75" hidden="1" outlineLevel="1">
      <c r="A8" s="11"/>
      <c r="B8" s="12"/>
      <c r="C8" s="12"/>
      <c r="D8" s="11"/>
      <c r="E8" s="11" t="s">
        <v>56</v>
      </c>
      <c r="F8" s="11" t="s">
        <v>79</v>
      </c>
      <c r="G8" s="12"/>
    </row>
    <row r="9" spans="1:7" ht="90" hidden="1" outlineLevel="1">
      <c r="A9" s="11"/>
      <c r="B9" s="12"/>
      <c r="C9" s="12"/>
      <c r="D9" s="11"/>
      <c r="E9" s="11"/>
      <c r="F9" s="11" t="s">
        <v>90</v>
      </c>
      <c r="G9" s="12"/>
    </row>
    <row r="10" spans="1:7" ht="75" hidden="1" outlineLevel="1">
      <c r="A10" s="11"/>
      <c r="B10" s="12"/>
      <c r="C10" s="12"/>
      <c r="D10" s="11"/>
      <c r="E10" s="11"/>
      <c r="F10" s="11" t="s">
        <v>95</v>
      </c>
      <c r="G10" s="12"/>
    </row>
    <row r="11" spans="1:7" ht="45" collapsed="1">
      <c r="A11" s="11">
        <v>2</v>
      </c>
      <c r="B11" s="12" t="s">
        <v>3</v>
      </c>
      <c r="C11" s="12"/>
      <c r="D11" s="11"/>
      <c r="E11" s="11"/>
      <c r="F11" s="11"/>
      <c r="G11" s="12"/>
    </row>
    <row r="12" spans="1:7" ht="45">
      <c r="A12" s="11">
        <v>3</v>
      </c>
      <c r="B12" s="12" t="s">
        <v>4</v>
      </c>
      <c r="C12" s="12"/>
      <c r="D12" s="11"/>
      <c r="E12" s="11"/>
      <c r="F12" s="11"/>
      <c r="G12" s="12"/>
    </row>
    <row r="13" spans="1:7" ht="45">
      <c r="A13" s="11">
        <v>4</v>
      </c>
      <c r="B13" s="12" t="s">
        <v>5</v>
      </c>
      <c r="C13" s="12"/>
      <c r="D13" s="11"/>
      <c r="E13" s="11"/>
      <c r="F13" s="11"/>
      <c r="G13" s="12"/>
    </row>
    <row r="14" spans="1:7" ht="75">
      <c r="A14" s="11">
        <v>5</v>
      </c>
      <c r="B14" s="12" t="s">
        <v>6</v>
      </c>
      <c r="C14" s="12"/>
      <c r="D14" s="11"/>
      <c r="E14" s="11"/>
      <c r="F14" s="11"/>
      <c r="G14" s="12"/>
    </row>
    <row r="15" spans="1:7" ht="105">
      <c r="A15" s="11">
        <v>6</v>
      </c>
      <c r="B15" s="12" t="s">
        <v>7</v>
      </c>
      <c r="C15" s="12"/>
      <c r="D15" s="11"/>
      <c r="E15" s="11"/>
      <c r="F15" s="11"/>
      <c r="G15" s="12"/>
    </row>
    <row r="16" spans="1:7" ht="105">
      <c r="A16" s="11">
        <v>7</v>
      </c>
      <c r="B16" s="12" t="s">
        <v>8</v>
      </c>
      <c r="C16" s="12"/>
      <c r="D16" s="11"/>
      <c r="E16" s="11"/>
      <c r="F16" s="11"/>
      <c r="G16" s="12"/>
    </row>
    <row r="17" spans="1:7" ht="120">
      <c r="A17" s="11">
        <v>8</v>
      </c>
      <c r="B17" s="12" t="s">
        <v>9</v>
      </c>
      <c r="C17" s="12"/>
      <c r="D17" s="11"/>
      <c r="E17" s="11"/>
      <c r="F17" s="11"/>
      <c r="G17" s="12"/>
    </row>
    <row r="18" spans="1:7" ht="30">
      <c r="A18" s="11">
        <v>9</v>
      </c>
      <c r="B18" s="12" t="s">
        <v>10</v>
      </c>
      <c r="C18" s="12"/>
      <c r="D18" s="11"/>
      <c r="E18" s="11"/>
      <c r="F18" s="11"/>
      <c r="G18" s="12"/>
    </row>
    <row r="19" spans="1:7" ht="30">
      <c r="A19" s="11">
        <v>10</v>
      </c>
      <c r="B19" s="12" t="s">
        <v>11</v>
      </c>
      <c r="C19" s="12"/>
      <c r="D19" s="11"/>
      <c r="E19" s="11"/>
      <c r="F19" s="11"/>
      <c r="G19" s="12"/>
    </row>
    <row r="20" spans="1:7" ht="60">
      <c r="A20" s="11">
        <v>11</v>
      </c>
      <c r="B20" s="12" t="s">
        <v>12</v>
      </c>
      <c r="C20" s="12"/>
      <c r="D20" s="11"/>
      <c r="E20" s="11"/>
      <c r="F20" s="11"/>
      <c r="G20" s="12"/>
    </row>
    <row r="21" spans="1:7" ht="120">
      <c r="A21" s="11">
        <v>12</v>
      </c>
      <c r="B21" s="12" t="s">
        <v>13</v>
      </c>
      <c r="C21" s="12"/>
      <c r="D21" s="11"/>
      <c r="E21" s="11"/>
      <c r="F21" s="11"/>
      <c r="G21" s="12"/>
    </row>
    <row r="22" spans="1:7">
      <c r="A22" s="11">
        <v>13</v>
      </c>
      <c r="B22" s="12" t="s">
        <v>14</v>
      </c>
      <c r="C22" s="12"/>
      <c r="D22" s="11"/>
      <c r="E22" s="11"/>
      <c r="F22" s="11"/>
      <c r="G22" s="12"/>
    </row>
    <row r="23" spans="1:7">
      <c r="B23" s="2" t="s">
        <v>25</v>
      </c>
      <c r="C23" s="2">
        <f>D23+E23+F23</f>
        <v>2</v>
      </c>
      <c r="E23" s="4">
        <v>2</v>
      </c>
    </row>
    <row r="24" spans="1:7" ht="40.9" hidden="1" customHeight="1" outlineLevel="1">
      <c r="E24" s="4" t="s">
        <v>37</v>
      </c>
    </row>
    <row r="25" spans="1:7" ht="45" hidden="1" outlineLevel="1">
      <c r="E25" s="4" t="s">
        <v>55</v>
      </c>
    </row>
    <row r="26" spans="1:7" collapsed="1"/>
  </sheetData>
  <mergeCells count="3">
    <mergeCell ref="C4:C5"/>
    <mergeCell ref="D4:F4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Кондинский район_свод креатива</vt:lpstr>
      <vt:lpstr>Междуреченский</vt:lpstr>
      <vt:lpstr>Кондинское</vt:lpstr>
      <vt:lpstr>Луговой</vt:lpstr>
      <vt:lpstr>Куминский</vt:lpstr>
      <vt:lpstr>Леуши</vt:lpstr>
      <vt:lpstr>Половинка</vt:lpstr>
      <vt:lpstr>Болчары</vt:lpstr>
      <vt:lpstr>Мулымья</vt:lpstr>
      <vt:lpstr>Шугур</vt:lpstr>
      <vt:lpstr>Мортка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Каспшицкая Татьяна Вениаминов</dc:creator>
  <cp:lastModifiedBy>Экономист</cp:lastModifiedBy>
  <cp:lastPrinted>2022-01-17T08:25:51Z</cp:lastPrinted>
  <dcterms:created xsi:type="dcterms:W3CDTF">2022-01-12T09:07:47Z</dcterms:created>
  <dcterms:modified xsi:type="dcterms:W3CDTF">2022-01-19T04:51:01Z</dcterms:modified>
</cp:coreProperties>
</file>