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2120" windowHeight="9120"/>
  </bookViews>
  <sheets>
    <sheet name="прил.1" sheetId="12" r:id="rId1"/>
  </sheets>
  <calcPr calcId="125725" refMode="R1C1"/>
</workbook>
</file>

<file path=xl/calcChain.xml><?xml version="1.0" encoding="utf-8"?>
<calcChain xmlns="http://schemas.openxmlformats.org/spreadsheetml/2006/main">
  <c r="F11" i="12"/>
  <c r="F7"/>
  <c r="L9"/>
  <c r="O7"/>
  <c r="L7"/>
  <c r="F9"/>
  <c r="B11" l="1"/>
  <c r="J11"/>
  <c r="I11"/>
  <c r="G11"/>
  <c r="E11"/>
  <c r="D11"/>
  <c r="C11"/>
  <c r="O8"/>
  <c r="M8"/>
  <c r="L8"/>
  <c r="L11"/>
  <c r="L10"/>
  <c r="K7"/>
  <c r="F8"/>
  <c r="O9" l="1"/>
  <c r="K10" l="1"/>
  <c r="O10" l="1"/>
  <c r="O11" s="1"/>
  <c r="N10"/>
  <c r="N9"/>
  <c r="N7" l="1"/>
  <c r="N11" s="1"/>
  <c r="K9"/>
  <c r="K11" s="1"/>
  <c r="M9" l="1"/>
  <c r="M10"/>
  <c r="P10" s="1"/>
  <c r="F10"/>
  <c r="N8"/>
  <c r="P9" l="1"/>
  <c r="P8"/>
  <c r="H11"/>
  <c r="M7"/>
  <c r="M11" s="1"/>
  <c r="P7" l="1"/>
  <c r="P11" s="1"/>
</calcChain>
</file>

<file path=xl/sharedStrings.xml><?xml version="1.0" encoding="utf-8"?>
<sst xmlns="http://schemas.openxmlformats.org/spreadsheetml/2006/main" count="34" uniqueCount="26">
  <si>
    <t>Мероприятие</t>
  </si>
  <si>
    <t>Отклонение от утвержденного в бюджете, руб.</t>
  </si>
  <si>
    <t>Причина неисполнения</t>
  </si>
  <si>
    <t>бюджет Российской Федерации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</si>
  <si>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</si>
  <si>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</si>
  <si>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</si>
  <si>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</si>
  <si>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</si>
  <si>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</si>
  <si>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</si>
  <si>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</si>
  <si>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</si>
  <si>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Муниципальная программа «Укрепление межнационального и межконфессионального согласия, профилактика правонарушений, экстремизма и терроризма в городском поселении Мортка на 2020-2025 годы и на период до 2030 года"</t>
  </si>
  <si>
    <t>`</t>
  </si>
  <si>
    <t>-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</si>
  <si>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</si>
  <si>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</si>
  <si>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</si>
  <si>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</si>
  <si>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Михайлова Диана Викторовна</t>
  </si>
  <si>
    <t>Муниципальная программа "Создание условий для комфортного проживания жиелей городского поселения Мортка на 2021-2025 годы и на период до 2030года"</t>
  </si>
  <si>
    <t>Муниципальная программа «Развитие муниципальной службы в городском поселении Мортка на 2021-2025 годы и на период до 2030года"</t>
  </si>
  <si>
    <t>Муниципальная программа «Развитие сферы культуры, и молодёжной политики городского поселения  Мортка на 2021-2025 годы и на период до 2030 года»</t>
  </si>
  <si>
    <t>Исполнение (касса) на 01.04 2022</t>
  </si>
  <si>
    <t>Утверждено в бюджете муниципального образования 2022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</si>
</sst>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_ ;\-#,##0.00\ "/>
  </numFmts>
  <fonts count="12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9" xfId="0" applyNumberFormat="1" applyFont="1" applyFill="1" applyBorder="1" applyAlignment="1">
      <alignment horizontal="justify" wrapText="1"/>
    </xf>
    <xf numFmtId="0" fontId="7" fillId="3" borderId="10" xfId="0" applyFont="1" applyFill="1" applyBorder="1" applyAlignment="1">
      <alignment horizontal="justify" vertical="top" wrapText="1"/>
    </xf>
    <xf numFmtId="0" fontId="5" fillId="2" borderId="11" xfId="0" applyNumberFormat="1" applyFont="1" applyFill="1" applyBorder="1" applyAlignment="1">
      <alignment horizontal="left" vertical="top" wrapText="1"/>
    </xf>
    <xf numFmtId="43" fontId="7" fillId="0" borderId="11" xfId="0" applyNumberFormat="1" applyFont="1" applyBorder="1" applyAlignment="1">
      <alignment horizontal="justify" wrapText="1"/>
    </xf>
    <xf numFmtId="0" fontId="7" fillId="0" borderId="23" xfId="0" applyFont="1" applyBorder="1" applyAlignment="1">
      <alignment horizontal="justify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1" fillId="3" borderId="24" xfId="0" applyNumberFormat="1" applyFont="1" applyFill="1" applyBorder="1" applyAlignment="1">
      <alignment horizontal="left" vertical="top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7" xfId="0" applyNumberFormat="1" applyFont="1" applyFill="1" applyBorder="1" applyAlignment="1">
      <alignment horizontal="justify" wrapText="1"/>
    </xf>
    <xf numFmtId="43" fontId="11" fillId="3" borderId="15" xfId="0" applyNumberFormat="1" applyFont="1" applyFill="1" applyBorder="1" applyAlignment="1">
      <alignment horizontal="justify" wrapText="1"/>
    </xf>
    <xf numFmtId="43" fontId="11" fillId="3" borderId="18" xfId="0" applyNumberFormat="1" applyFont="1" applyFill="1" applyBorder="1" applyAlignment="1">
      <alignment horizontal="justify" wrapText="1"/>
    </xf>
    <xf numFmtId="0" fontId="10" fillId="3" borderId="19" xfId="0" applyFont="1" applyFill="1" applyBorder="1" applyAlignment="1">
      <alignment horizontal="justify" vertical="top" wrapText="1"/>
    </xf>
    <xf numFmtId="0" fontId="3" fillId="0" borderId="24" xfId="0" applyFont="1" applyBorder="1"/>
    <xf numFmtId="43" fontId="11" fillId="3" borderId="12" xfId="0" applyNumberFormat="1" applyFont="1" applyFill="1" applyBorder="1" applyAlignment="1">
      <alignment horizontal="justify" wrapText="1"/>
    </xf>
    <xf numFmtId="43" fontId="11" fillId="3" borderId="11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0" fontId="10" fillId="3" borderId="25" xfId="0" applyFont="1" applyFill="1" applyBorder="1" applyAlignment="1">
      <alignment horizontal="justify" vertical="top" wrapText="1"/>
    </xf>
    <xf numFmtId="43" fontId="11" fillId="3" borderId="13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164" fontId="7" fillId="3" borderId="9" xfId="0" applyNumberFormat="1" applyFont="1" applyFill="1" applyBorder="1" applyAlignment="1">
      <alignment horizontal="justify" wrapText="1"/>
    </xf>
    <xf numFmtId="164" fontId="7" fillId="3" borderId="9" xfId="0" applyNumberFormat="1" applyFont="1" applyFill="1" applyBorder="1" applyAlignment="1">
      <alignment horizontal="right" wrapText="1"/>
    </xf>
    <xf numFmtId="164" fontId="11" fillId="3" borderId="14" xfId="0" applyNumberFormat="1" applyFont="1" applyFill="1" applyBorder="1" applyAlignment="1">
      <alignment horizontal="right" wrapText="1"/>
    </xf>
    <xf numFmtId="164" fontId="11" fillId="3" borderId="12" xfId="0" applyNumberFormat="1" applyFont="1" applyFill="1" applyBorder="1" applyAlignment="1">
      <alignment horizontal="right" wrapText="1"/>
    </xf>
    <xf numFmtId="164" fontId="11" fillId="3" borderId="11" xfId="0" applyNumberFormat="1" applyFont="1" applyFill="1" applyBorder="1" applyAlignment="1">
      <alignment horizontal="right" wrapText="1"/>
    </xf>
    <xf numFmtId="0" fontId="11" fillId="3" borderId="11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164" fontId="11" fillId="3" borderId="14" xfId="0" applyNumberFormat="1" applyFont="1" applyFill="1" applyBorder="1" applyAlignment="1">
      <alignment horizontal="left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20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8" sqref="H8"/>
    </sheetView>
  </sheetViews>
  <sheetFormatPr defaultRowHeight="15"/>
  <cols>
    <col min="1" max="1" width="39.28515625" style="1" customWidth="1"/>
    <col min="2" max="2" width="12.7109375" style="1" customWidth="1"/>
    <col min="3" max="3" width="14.7109375" style="1" customWidth="1"/>
    <col min="4" max="4" width="15.42578125" style="1" bestFit="1" customWidth="1"/>
    <col min="5" max="5" width="15.42578125" style="1" customWidth="1"/>
    <col min="6" max="6" width="14" style="1" customWidth="1"/>
    <col min="7" max="7" width="12.140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4.85546875" style="1" customWidth="1"/>
    <col min="12" max="12" width="12.140625" style="1" customWidth="1"/>
    <col min="13" max="13" width="15.140625" style="1" customWidth="1"/>
    <col min="14" max="14" width="14.7109375" style="1" customWidth="1"/>
    <col min="15" max="15" width="15.4257812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</row>
    <row r="3" spans="1:17">
      <c r="A3" s="48" t="s">
        <v>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</row>
    <row r="4" spans="1:17" ht="15.75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>
      <c r="A5" s="49" t="s">
        <v>0</v>
      </c>
      <c r="B5" s="41" t="s">
        <v>25</v>
      </c>
      <c r="C5" s="42"/>
      <c r="D5" s="42"/>
      <c r="E5" s="42"/>
      <c r="F5" s="43"/>
      <c r="G5" s="41" t="s">
        <v>24</v>
      </c>
      <c r="H5" s="42"/>
      <c r="I5" s="42"/>
      <c r="J5" s="42"/>
      <c r="K5" s="43"/>
      <c r="L5" s="44" t="s">
        <v>1</v>
      </c>
      <c r="M5" s="42"/>
      <c r="N5" s="42"/>
      <c r="O5" s="42"/>
      <c r="P5" s="45"/>
      <c r="Q5" s="46" t="s">
        <v>2</v>
      </c>
    </row>
    <row r="6" spans="1:17" s="5" customFormat="1" ht="96.75" thickBot="1">
      <c r="A6" s="50"/>
      <c r="B6" s="8" t="s">
        <v>3</v>
      </c>
      <c r="C6" s="6" t="s">
        <v>4</v>
      </c>
      <c r="D6" s="6" t="s">
        <v>5</v>
      </c>
      <c r="E6" s="6" t="s">
        <v>6</v>
      </c>
      <c r="F6" s="9" t="s">
        <v>10</v>
      </c>
      <c r="G6" s="8" t="s">
        <v>3</v>
      </c>
      <c r="H6" s="6" t="s">
        <v>4</v>
      </c>
      <c r="I6" s="6" t="s">
        <v>5</v>
      </c>
      <c r="J6" s="6" t="s">
        <v>6</v>
      </c>
      <c r="K6" s="9" t="s">
        <v>11</v>
      </c>
      <c r="L6" s="7" t="s">
        <v>3</v>
      </c>
      <c r="M6" s="6" t="s">
        <v>4</v>
      </c>
      <c r="N6" s="6" t="s">
        <v>5</v>
      </c>
      <c r="O6" s="6" t="s">
        <v>6</v>
      </c>
      <c r="P6" s="10" t="s">
        <v>12</v>
      </c>
      <c r="Q6" s="47"/>
    </row>
    <row r="7" spans="1:17" s="2" customFormat="1" ht="51.75" thickBot="1">
      <c r="A7" s="19" t="s">
        <v>21</v>
      </c>
      <c r="B7" s="14" t="s">
        <v>15</v>
      </c>
      <c r="C7" s="14">
        <v>41950.76</v>
      </c>
      <c r="D7" s="14"/>
      <c r="E7" s="34">
        <v>23835769.390000001</v>
      </c>
      <c r="F7" s="33">
        <f>SUM(C7:E7)</f>
        <v>23877720.150000002</v>
      </c>
      <c r="G7" s="14"/>
      <c r="H7" s="14"/>
      <c r="I7" s="14"/>
      <c r="J7" s="14">
        <v>4558725.96</v>
      </c>
      <c r="K7" s="14">
        <f>I7+J7</f>
        <v>4558725.96</v>
      </c>
      <c r="L7" s="14">
        <f>SUM(B7,G7)</f>
        <v>0</v>
      </c>
      <c r="M7" s="14">
        <f t="shared" ref="M7" si="0">C7-H7</f>
        <v>41950.76</v>
      </c>
      <c r="N7" s="14">
        <f t="shared" ref="N7" si="1">D7-I7</f>
        <v>0</v>
      </c>
      <c r="O7" s="14">
        <f>E7-J7</f>
        <v>19277043.43</v>
      </c>
      <c r="P7" s="14">
        <f>SUM(L7:O7)</f>
        <v>19318994.190000001</v>
      </c>
      <c r="Q7" s="15"/>
    </row>
    <row r="8" spans="1:17" s="26" customFormat="1" ht="78.75" customHeight="1">
      <c r="A8" s="39" t="s">
        <v>13</v>
      </c>
      <c r="B8" s="21" t="s">
        <v>14</v>
      </c>
      <c r="C8" s="21">
        <v>22320</v>
      </c>
      <c r="D8" s="21"/>
      <c r="E8" s="35">
        <v>5580</v>
      </c>
      <c r="F8" s="40">
        <f>SUM(C8,E8)</f>
        <v>27900</v>
      </c>
      <c r="G8" s="21"/>
      <c r="H8" s="21"/>
      <c r="I8" s="21"/>
      <c r="J8" s="21">
        <v>0</v>
      </c>
      <c r="K8" s="21">
        <v>0</v>
      </c>
      <c r="L8" s="22">
        <f>SUM(B8,G8)</f>
        <v>0</v>
      </c>
      <c r="M8" s="23">
        <f t="shared" ref="M8:O10" si="2">C8-H8</f>
        <v>22320</v>
      </c>
      <c r="N8" s="23">
        <f t="shared" si="2"/>
        <v>0</v>
      </c>
      <c r="O8" s="23">
        <f t="shared" si="2"/>
        <v>5580</v>
      </c>
      <c r="P8" s="24">
        <f>SUM(L8:O8)</f>
        <v>27900</v>
      </c>
      <c r="Q8" s="25"/>
    </row>
    <row r="9" spans="1:17" s="26" customFormat="1" ht="78.75" customHeight="1">
      <c r="A9" s="20" t="s">
        <v>22</v>
      </c>
      <c r="B9" s="27">
        <v>578350.85</v>
      </c>
      <c r="C9" s="27">
        <v>2945794</v>
      </c>
      <c r="D9" s="27"/>
      <c r="E9" s="36">
        <v>33685556</v>
      </c>
      <c r="F9" s="28">
        <f>SUM(B9,C9,E9)</f>
        <v>37209700.850000001</v>
      </c>
      <c r="G9" s="27">
        <v>144588</v>
      </c>
      <c r="H9" s="27">
        <v>521810.73</v>
      </c>
      <c r="I9" s="27"/>
      <c r="J9" s="27">
        <v>7676500.7999999998</v>
      </c>
      <c r="K9" s="27">
        <f>G9+H9+I9+J9</f>
        <v>8342899.5299999993</v>
      </c>
      <c r="L9" s="27">
        <f>B9-G9</f>
        <v>433762.85</v>
      </c>
      <c r="M9" s="28">
        <f t="shared" si="2"/>
        <v>2423983.27</v>
      </c>
      <c r="N9" s="28">
        <f t="shared" si="2"/>
        <v>0</v>
      </c>
      <c r="O9" s="28">
        <f t="shared" si="2"/>
        <v>26009055.199999999</v>
      </c>
      <c r="P9" s="29">
        <f t="shared" ref="P9:P10" si="3">SUM(L9:O9)</f>
        <v>28866801.32</v>
      </c>
      <c r="Q9" s="30"/>
    </row>
    <row r="10" spans="1:17" ht="123" customHeight="1">
      <c r="A10" s="38" t="s">
        <v>23</v>
      </c>
      <c r="B10" s="28"/>
      <c r="C10" s="28">
        <v>0</v>
      </c>
      <c r="D10" s="28">
        <v>3391337.96</v>
      </c>
      <c r="E10" s="37">
        <v>24553105.41</v>
      </c>
      <c r="F10" s="31">
        <f>B10+C10+D10+E10</f>
        <v>27944443.370000001</v>
      </c>
      <c r="G10" s="28"/>
      <c r="H10" s="28"/>
      <c r="I10" s="28">
        <v>3391337.96</v>
      </c>
      <c r="J10" s="28">
        <v>1630459.71</v>
      </c>
      <c r="K10" s="28">
        <f>G10+H10+I10+J10</f>
        <v>5021797.67</v>
      </c>
      <c r="L10" s="28">
        <f>SUM(B10,G10)</f>
        <v>0</v>
      </c>
      <c r="M10" s="28">
        <f t="shared" si="2"/>
        <v>0</v>
      </c>
      <c r="N10" s="28">
        <f t="shared" si="2"/>
        <v>0</v>
      </c>
      <c r="O10" s="28">
        <f t="shared" si="2"/>
        <v>22922645.699999999</v>
      </c>
      <c r="P10" s="28">
        <f t="shared" si="3"/>
        <v>22922645.699999999</v>
      </c>
      <c r="Q10" s="32"/>
    </row>
    <row r="11" spans="1:17" s="2" customFormat="1" ht="26.25" thickBot="1">
      <c r="A11" s="16" t="s">
        <v>9</v>
      </c>
      <c r="B11" s="17">
        <f>SUM(B7:B10)</f>
        <v>578350.85</v>
      </c>
      <c r="C11" s="17">
        <f>SUM(C7:C10)</f>
        <v>3010064.76</v>
      </c>
      <c r="D11" s="17">
        <f>SUM(D7:D10)</f>
        <v>3391337.96</v>
      </c>
      <c r="E11" s="17">
        <f>E7+E10+E9+E8</f>
        <v>82080010.799999997</v>
      </c>
      <c r="F11" s="17">
        <f>F7+F10+F9+F8</f>
        <v>89059764.370000005</v>
      </c>
      <c r="G11" s="17">
        <f>SUM(G7:G10)</f>
        <v>144588</v>
      </c>
      <c r="H11" s="17">
        <f>SUM(H7:H10)</f>
        <v>521810.73</v>
      </c>
      <c r="I11" s="17">
        <f>SUM(I7:I10)</f>
        <v>3391337.96</v>
      </c>
      <c r="J11" s="17">
        <f>J8+J10+J9+J7</f>
        <v>13865686.469999999</v>
      </c>
      <c r="K11" s="17">
        <f>K7+K8+K10+K9</f>
        <v>17923423.159999996</v>
      </c>
      <c r="L11" s="17">
        <f>SUM(L7:L10)</f>
        <v>433762.85</v>
      </c>
      <c r="M11" s="17">
        <f>SUM(M7:M10)</f>
        <v>2488254.0299999998</v>
      </c>
      <c r="N11" s="17">
        <f>SUM(N7:N10)</f>
        <v>0</v>
      </c>
      <c r="O11" s="17">
        <f>SUM(O7:O10)</f>
        <v>68214324.329999998</v>
      </c>
      <c r="P11" s="17">
        <f>SUM(P7:P10)</f>
        <v>71136341.210000008</v>
      </c>
      <c r="Q11" s="18"/>
    </row>
    <row r="13" spans="1:17">
      <c r="A13" s="1" t="s">
        <v>16</v>
      </c>
      <c r="F13" s="1" t="s">
        <v>17</v>
      </c>
      <c r="K13" s="13"/>
    </row>
    <row r="14" spans="1:17">
      <c r="O14" s="13"/>
    </row>
    <row r="15" spans="1:17" ht="16.5">
      <c r="A15" s="11" t="s">
        <v>19</v>
      </c>
      <c r="B15" s="12"/>
    </row>
    <row r="16" spans="1:17" ht="16.5">
      <c r="A16" s="11" t="s">
        <v>20</v>
      </c>
      <c r="B16" s="12"/>
      <c r="E16" s="13"/>
    </row>
    <row r="17" spans="1:5" ht="16.5">
      <c r="A17" s="11"/>
      <c r="B17" s="12"/>
      <c r="E17" s="13"/>
    </row>
    <row r="18" spans="1:5" ht="16.5">
      <c r="A18" s="11"/>
      <c r="B18" s="12"/>
    </row>
    <row r="19" spans="1:5" ht="16.5">
      <c r="A19" s="11" t="s">
        <v>18</v>
      </c>
      <c r="B19" s="12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Экономист</cp:lastModifiedBy>
  <cp:lastPrinted>2021-04-23T06:08:41Z</cp:lastPrinted>
  <dcterms:created xsi:type="dcterms:W3CDTF">2008-02-18T07:33:24Z</dcterms:created>
  <dcterms:modified xsi:type="dcterms:W3CDTF">2022-04-15T11:41:46Z</dcterms:modified>
</cp:coreProperties>
</file>