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 refMode="R1C1"/>
</workbook>
</file>

<file path=xl/calcChain.xml><?xml version="1.0" encoding="utf-8"?>
<calcChain xmlns="http://schemas.openxmlformats.org/spreadsheetml/2006/main">
  <c r="K8" i="12"/>
  <c r="F7"/>
  <c r="L9"/>
  <c r="O7"/>
  <c r="L7"/>
  <c r="F9"/>
  <c r="B11" l="1"/>
  <c r="J11"/>
  <c r="I11"/>
  <c r="G11"/>
  <c r="E11"/>
  <c r="D11"/>
  <c r="C11"/>
  <c r="O8"/>
  <c r="M8"/>
  <c r="L8"/>
  <c r="L11" s="1"/>
  <c r="L10"/>
  <c r="K7"/>
  <c r="F8"/>
  <c r="O9" l="1"/>
  <c r="K10" l="1"/>
  <c r="O10" l="1"/>
  <c r="O11" s="1"/>
  <c r="N10"/>
  <c r="N9"/>
  <c r="N7" l="1"/>
  <c r="N11" s="1"/>
  <c r="K9"/>
  <c r="K11" s="1"/>
  <c r="M9" l="1"/>
  <c r="M10"/>
  <c r="P10" s="1"/>
  <c r="F10"/>
  <c r="F11" s="1"/>
  <c r="N8"/>
  <c r="P9" l="1"/>
  <c r="P8"/>
  <c r="H11"/>
  <c r="M7"/>
  <c r="M11" s="1"/>
  <c r="P7" l="1"/>
  <c r="P11" s="1"/>
</calcChain>
</file>

<file path=xl/sharedStrings.xml><?xml version="1.0" encoding="utf-8"?>
<sst xmlns="http://schemas.openxmlformats.org/spreadsheetml/2006/main" count="34" uniqueCount="26">
  <si>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</si>
  <si>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</si>
  <si>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</si>
  <si>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</si>
  <si>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</si>
  <si>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</si>
  <si>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</si>
  <si>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</si>
  <si>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</si>
  <si>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</si>
  <si>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</si>
  <si>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</si>
  <si>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</si>
  <si>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Муниципальная программа «Укрепление межнационального и межконфессионального согласия, профилактика правонарушений, экстремизма и терроризма в городском поселении Мортка на 2020-2025 годы и на период до 2030 года"</t>
  </si>
  <si>
    <t>`</t>
  </si>
  <si>
    <t>-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</si>
  <si>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</si>
  <si>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</si>
  <si>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</si>
  <si>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</si>
  <si>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Михайлова Диана Викторовна</t>
  </si>
  <si>
    <t>Муниципальная программа "Создание условий для комфортного проживания жиелей городского поселения Мортка на 2021-2025 годы и на период до 2030года"</t>
  </si>
  <si>
    <t>Муниципальная программа «Развитие муниципальной службы в городском поселении Мортка на 2021-2025 годы и на период до 2030года"</t>
  </si>
  <si>
    <t>Муниципальная программа «Развитие сферы культуры, и молодёжной политики городского поселения  Мортка на 2021-2025 годы и на период до 2030 года»</t>
  </si>
  <si>
    <t>Утверждено в бюджете муниципального образования 2022 год</t>
  </si>
  <si>
    <t>Исполнение (касса) на 01.10 2022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</si>
</sst>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9" xfId="0" applyNumberFormat="1" applyFont="1" applyFill="1" applyBorder="1" applyAlignment="1">
      <alignment horizontal="justify" wrapText="1"/>
    </xf>
    <xf numFmtId="0" fontId="7" fillId="3" borderId="10" xfId="0" applyFont="1" applyFill="1" applyBorder="1" applyAlignment="1">
      <alignment horizontal="justify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43" fontId="7" fillId="0" borderId="11" xfId="0" applyNumberFormat="1" applyFont="1" applyBorder="1" applyAlignment="1">
      <alignment horizontal="justify" wrapText="1"/>
    </xf>
    <xf numFmtId="0" fontId="7" fillId="0" borderId="23" xfId="0" applyFont="1" applyBorder="1" applyAlignment="1">
      <alignment horizontal="justify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1" fillId="3" borderId="24" xfId="0" applyNumberFormat="1" applyFont="1" applyFill="1" applyBorder="1" applyAlignment="1">
      <alignment horizontal="left" vertical="top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7" xfId="0" applyNumberFormat="1" applyFont="1" applyFill="1" applyBorder="1" applyAlignment="1">
      <alignment horizontal="justify" wrapText="1"/>
    </xf>
    <xf numFmtId="43" fontId="11" fillId="3" borderId="15" xfId="0" applyNumberFormat="1" applyFont="1" applyFill="1" applyBorder="1" applyAlignment="1">
      <alignment horizontal="justify" wrapText="1"/>
    </xf>
    <xf numFmtId="43" fontId="11" fillId="3" borderId="18" xfId="0" applyNumberFormat="1" applyFont="1" applyFill="1" applyBorder="1" applyAlignment="1">
      <alignment horizontal="justify" wrapText="1"/>
    </xf>
    <xf numFmtId="0" fontId="10" fillId="3" borderId="19" xfId="0" applyFont="1" applyFill="1" applyBorder="1" applyAlignment="1">
      <alignment horizontal="justify" vertical="top" wrapText="1"/>
    </xf>
    <xf numFmtId="0" fontId="3" fillId="0" borderId="24" xfId="0" applyFont="1" applyBorder="1"/>
    <xf numFmtId="43" fontId="11" fillId="3" borderId="12" xfId="0" applyNumberFormat="1" applyFont="1" applyFill="1" applyBorder="1" applyAlignment="1">
      <alignment horizontal="justify" wrapText="1"/>
    </xf>
    <xf numFmtId="43" fontId="11" fillId="3" borderId="11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0" fontId="10" fillId="3" borderId="25" xfId="0" applyFont="1" applyFill="1" applyBorder="1" applyAlignment="1">
      <alignment horizontal="justify" vertical="top" wrapText="1"/>
    </xf>
    <xf numFmtId="43" fontId="11" fillId="3" borderId="13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164" fontId="7" fillId="3" borderId="9" xfId="0" applyNumberFormat="1" applyFont="1" applyFill="1" applyBorder="1" applyAlignment="1">
      <alignment horizontal="justify" wrapText="1"/>
    </xf>
    <xf numFmtId="164" fontId="7" fillId="3" borderId="9" xfId="0" applyNumberFormat="1" applyFont="1" applyFill="1" applyBorder="1" applyAlignment="1">
      <alignment horizontal="right" wrapText="1"/>
    </xf>
    <xf numFmtId="164" fontId="11" fillId="3" borderId="14" xfId="0" applyNumberFormat="1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164" fontId="11" fillId="3" borderId="14" xfId="0" applyNumberFormat="1" applyFont="1" applyFill="1" applyBorder="1" applyAlignment="1">
      <alignment horizontal="left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tabSelected="1" zoomScaleNormal="10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F11" sqref="F11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49" t="s">
        <v>0</v>
      </c>
      <c r="B5" s="41" t="s">
        <v>24</v>
      </c>
      <c r="C5" s="42"/>
      <c r="D5" s="42"/>
      <c r="E5" s="42"/>
      <c r="F5" s="43"/>
      <c r="G5" s="41" t="s">
        <v>25</v>
      </c>
      <c r="H5" s="42"/>
      <c r="I5" s="42"/>
      <c r="J5" s="42"/>
      <c r="K5" s="43"/>
      <c r="L5" s="44" t="s">
        <v>1</v>
      </c>
      <c r="M5" s="42"/>
      <c r="N5" s="42"/>
      <c r="O5" s="42"/>
      <c r="P5" s="45"/>
      <c r="Q5" s="46" t="s">
        <v>2</v>
      </c>
    </row>
    <row r="6" spans="1:17" s="5" customFormat="1" ht="96.75" thickBot="1">
      <c r="A6" s="50"/>
      <c r="B6" s="8" t="s">
        <v>3</v>
      </c>
      <c r="C6" s="6" t="s">
        <v>4</v>
      </c>
      <c r="D6" s="6" t="s">
        <v>5</v>
      </c>
      <c r="E6" s="6" t="s">
        <v>6</v>
      </c>
      <c r="F6" s="9" t="s">
        <v>10</v>
      </c>
      <c r="G6" s="8" t="s">
        <v>3</v>
      </c>
      <c r="H6" s="6" t="s">
        <v>4</v>
      </c>
      <c r="I6" s="6" t="s">
        <v>5</v>
      </c>
      <c r="J6" s="6" t="s">
        <v>6</v>
      </c>
      <c r="K6" s="9" t="s">
        <v>11</v>
      </c>
      <c r="L6" s="7" t="s">
        <v>3</v>
      </c>
      <c r="M6" s="6" t="s">
        <v>4</v>
      </c>
      <c r="N6" s="6" t="s">
        <v>5</v>
      </c>
      <c r="O6" s="6" t="s">
        <v>6</v>
      </c>
      <c r="P6" s="10" t="s">
        <v>12</v>
      </c>
      <c r="Q6" s="47"/>
    </row>
    <row r="7" spans="1:17" s="2" customFormat="1" ht="51.75" thickBot="1">
      <c r="A7" s="19" t="s">
        <v>21</v>
      </c>
      <c r="B7" s="14" t="s">
        <v>15</v>
      </c>
      <c r="C7" s="14">
        <v>41950.76</v>
      </c>
      <c r="D7" s="14">
        <v>6218373.9900000002</v>
      </c>
      <c r="E7" s="34">
        <v>25352910.989999998</v>
      </c>
      <c r="F7" s="33">
        <f>SUM(C7:E7)</f>
        <v>31613235.739999998</v>
      </c>
      <c r="G7" s="14"/>
      <c r="H7" s="14"/>
      <c r="I7" s="14">
        <v>6218373.9900000002</v>
      </c>
      <c r="J7" s="14">
        <v>19093606.280000001</v>
      </c>
      <c r="K7" s="14">
        <f>I7+J7</f>
        <v>25311980.270000003</v>
      </c>
      <c r="L7" s="14">
        <f>SUM(B7,G7)</f>
        <v>0</v>
      </c>
      <c r="M7" s="14">
        <f t="shared" ref="M7" si="0">C7-H7</f>
        <v>41950.76</v>
      </c>
      <c r="N7" s="14">
        <f t="shared" ref="N7" si="1">D7-I7</f>
        <v>0</v>
      </c>
      <c r="O7" s="14">
        <f>E7-J7</f>
        <v>6259304.7099999972</v>
      </c>
      <c r="P7" s="14">
        <f>SUM(L7:O7)</f>
        <v>6301255.4699999969</v>
      </c>
      <c r="Q7" s="15"/>
    </row>
    <row r="8" spans="1:17" s="26" customFormat="1" ht="78.75" customHeight="1">
      <c r="A8" s="39" t="s">
        <v>13</v>
      </c>
      <c r="B8" s="21" t="s">
        <v>14</v>
      </c>
      <c r="C8" s="21">
        <v>22320</v>
      </c>
      <c r="D8" s="21"/>
      <c r="E8" s="35">
        <v>5580</v>
      </c>
      <c r="F8" s="40">
        <f>SUM(C8,E8)</f>
        <v>27900</v>
      </c>
      <c r="G8" s="21"/>
      <c r="H8" s="21">
        <v>22320</v>
      </c>
      <c r="I8" s="21"/>
      <c r="J8" s="21">
        <v>5580</v>
      </c>
      <c r="K8" s="21">
        <f>G8+H8+I8+J8</f>
        <v>27900</v>
      </c>
      <c r="L8" s="22">
        <f>SUM(B8,G8)</f>
        <v>0</v>
      </c>
      <c r="M8" s="23">
        <f t="shared" ref="M8:O10" si="2">C8-H8</f>
        <v>0</v>
      </c>
      <c r="N8" s="23">
        <f t="shared" si="2"/>
        <v>0</v>
      </c>
      <c r="O8" s="23">
        <f t="shared" si="2"/>
        <v>0</v>
      </c>
      <c r="P8" s="24">
        <f>SUM(L8:O8)</f>
        <v>0</v>
      </c>
      <c r="Q8" s="25"/>
    </row>
    <row r="9" spans="1:17" s="26" customFormat="1" ht="78.75" customHeight="1">
      <c r="A9" s="20" t="s">
        <v>22</v>
      </c>
      <c r="B9" s="27">
        <v>608050.85</v>
      </c>
      <c r="C9" s="27">
        <v>2450194</v>
      </c>
      <c r="D9" s="27"/>
      <c r="E9" s="36">
        <v>36730700.200000003</v>
      </c>
      <c r="F9" s="28">
        <f>SUM(B9,C9,E9)</f>
        <v>39788945.050000004</v>
      </c>
      <c r="G9" s="27">
        <v>395745</v>
      </c>
      <c r="H9" s="27">
        <v>2101461.96</v>
      </c>
      <c r="I9" s="27"/>
      <c r="J9" s="27">
        <v>27247951.469999999</v>
      </c>
      <c r="K9" s="27">
        <f>G9+H9+I9+J9</f>
        <v>29745158.43</v>
      </c>
      <c r="L9" s="27">
        <f>B9-G9</f>
        <v>212305.84999999998</v>
      </c>
      <c r="M9" s="28">
        <f t="shared" si="2"/>
        <v>348732.04000000004</v>
      </c>
      <c r="N9" s="28">
        <f t="shared" si="2"/>
        <v>0</v>
      </c>
      <c r="O9" s="28">
        <f t="shared" si="2"/>
        <v>9482748.7300000042</v>
      </c>
      <c r="P9" s="29">
        <f t="shared" ref="P9:P10" si="3">SUM(L9:O9)</f>
        <v>10043786.620000005</v>
      </c>
      <c r="Q9" s="30"/>
    </row>
    <row r="10" spans="1:17" ht="123" customHeight="1">
      <c r="A10" s="38" t="s">
        <v>23</v>
      </c>
      <c r="B10" s="28"/>
      <c r="C10" s="28">
        <v>590000</v>
      </c>
      <c r="D10" s="28">
        <v>2674196.36</v>
      </c>
      <c r="E10" s="37">
        <v>25072402.41</v>
      </c>
      <c r="F10" s="31">
        <f>B10+C10+D10+E10</f>
        <v>28336598.77</v>
      </c>
      <c r="G10" s="28"/>
      <c r="H10" s="28">
        <v>590000</v>
      </c>
      <c r="I10" s="28">
        <v>1782797.56</v>
      </c>
      <c r="J10" s="28">
        <v>15653365.16</v>
      </c>
      <c r="K10" s="28">
        <f>G10+H10+I10+J10</f>
        <v>18026162.719999999</v>
      </c>
      <c r="L10" s="28">
        <f>SUM(B10,G10)</f>
        <v>0</v>
      </c>
      <c r="M10" s="28">
        <f t="shared" si="2"/>
        <v>0</v>
      </c>
      <c r="N10" s="28">
        <f t="shared" si="2"/>
        <v>891398.79999999981</v>
      </c>
      <c r="O10" s="28">
        <f t="shared" si="2"/>
        <v>9419037.25</v>
      </c>
      <c r="P10" s="28">
        <f t="shared" si="3"/>
        <v>10310436.050000001</v>
      </c>
      <c r="Q10" s="32"/>
    </row>
    <row r="11" spans="1:17" s="2" customFormat="1" ht="26.25" thickBot="1">
      <c r="A11" s="16" t="s">
        <v>9</v>
      </c>
      <c r="B11" s="17">
        <f>SUM(B7:B10)</f>
        <v>608050.85</v>
      </c>
      <c r="C11" s="17">
        <f>SUM(C7:C10)</f>
        <v>3104464.76</v>
      </c>
      <c r="D11" s="17">
        <f>SUM(D7:D10)</f>
        <v>8892570.3499999996</v>
      </c>
      <c r="E11" s="17">
        <f>E7+E10+E9+E8</f>
        <v>87161593.599999994</v>
      </c>
      <c r="F11" s="17">
        <f>F7+F10+F9+F8</f>
        <v>99766679.560000002</v>
      </c>
      <c r="G11" s="17">
        <f>SUM(G7:G10)</f>
        <v>395745</v>
      </c>
      <c r="H11" s="17">
        <f>SUM(H7:H10)</f>
        <v>2713781.96</v>
      </c>
      <c r="I11" s="17">
        <f>SUM(I7:I10)</f>
        <v>8001171.5500000007</v>
      </c>
      <c r="J11" s="17">
        <f>J8+J10+J9+J7</f>
        <v>62000502.909999996</v>
      </c>
      <c r="K11" s="17">
        <f>K7+K8+K10+K9</f>
        <v>73111201.420000002</v>
      </c>
      <c r="L11" s="17">
        <f>SUM(L7:L10)</f>
        <v>212305.84999999998</v>
      </c>
      <c r="M11" s="17">
        <f>SUM(M7:M10)</f>
        <v>390682.80000000005</v>
      </c>
      <c r="N11" s="17">
        <f>SUM(N7:N10)</f>
        <v>891398.79999999981</v>
      </c>
      <c r="O11" s="17">
        <f>SUM(O7:O10)</f>
        <v>25161090.690000001</v>
      </c>
      <c r="P11" s="17">
        <f>SUM(P7:P10)</f>
        <v>26655478.140000001</v>
      </c>
      <c r="Q11" s="18"/>
    </row>
    <row r="13" spans="1:17">
      <c r="A13" s="1" t="s">
        <v>16</v>
      </c>
      <c r="F13" s="1" t="s">
        <v>17</v>
      </c>
      <c r="K13" s="13"/>
    </row>
    <row r="14" spans="1:17">
      <c r="O14" s="13"/>
    </row>
    <row r="15" spans="1:17" ht="16.5">
      <c r="A15" s="11" t="s">
        <v>19</v>
      </c>
      <c r="B15" s="12"/>
    </row>
    <row r="16" spans="1:17" ht="16.5">
      <c r="A16" s="11" t="s">
        <v>20</v>
      </c>
      <c r="B16" s="12"/>
      <c r="E16" s="13"/>
    </row>
    <row r="17" spans="1:5" ht="16.5">
      <c r="A17" s="11"/>
      <c r="B17" s="12"/>
      <c r="E17" s="13"/>
    </row>
    <row r="18" spans="1:5" ht="16.5">
      <c r="A18" s="11"/>
      <c r="B18" s="12"/>
    </row>
    <row r="19" spans="1:5" ht="16.5">
      <c r="A19" s="11" t="s">
        <v>18</v>
      </c>
      <c r="B19" s="12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Экономист</cp:lastModifiedBy>
  <cp:lastPrinted>2021-04-23T06:08:41Z</cp:lastPrinted>
  <dcterms:created xsi:type="dcterms:W3CDTF">2008-02-18T07:33:24Z</dcterms:created>
  <dcterms:modified xsi:type="dcterms:W3CDTF">2022-10-21T04:53:26Z</dcterms:modified>
</cp:coreProperties>
</file>