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4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2120" windowHeight="9120" activeTab="1"/>
  </bookViews>
  <sheets>
    <sheet name="Функцион2014" sheetId="2" r:id="rId1"/>
    <sheet name="Вед2014" sheetId="1" r:id="rId2"/>
  </sheets>
  <definedNames>
    <definedName name="_xlnm._FilterDatabase" localSheetId="1" hidden="1">Вед2014!$A$7:$G$133</definedName>
    <definedName name="Z_0E3B6476_041A_4C81_86F3_77105ACFABFF_.wvu.FilterData" localSheetId="1" hidden="1">Вед2014!$A$7:$G$133</definedName>
    <definedName name="Z_20C0E8E3_3EF4_465E_97E0_C7C6F948BFE1_.wvu.FilterData" localSheetId="1" hidden="1">Вед2014!$A$7:$G$133</definedName>
    <definedName name="Z_253C72F5_67E4_4ADD_9DF0_B2E4EA188CBE_.wvu.FilterData" localSheetId="1" hidden="1">Вед2014!$A$7:$G$133</definedName>
    <definedName name="Z_29832ADE_E753_4B19_A9AD_744B0F1D561C_.wvu.FilterData" localSheetId="1" hidden="1">Вед2014!$A$7:$G$133</definedName>
    <definedName name="Z_29832ADE_E753_4B19_A9AD_744B0F1D561C_.wvu.Rows" localSheetId="0" hidden="1">Функцион2014!#REF!,Функцион2014!#REF!,Функцион2014!#REF!,Функцион2014!#REF!</definedName>
    <definedName name="Z_2A06B939_39D8_497C_A2E3_EE3A6EB9FB72_.wvu.FilterData" localSheetId="1" hidden="1">Вед2014!$A$7:$G$133</definedName>
    <definedName name="Z_30778448_B592_4525_BA84_082E3FE6F267_.wvu.FilterData" localSheetId="1" hidden="1">Вед2014!$A$7:$G$133</definedName>
    <definedName name="Z_30778448_B592_4525_BA84_082E3FE6F267_.wvu.Rows" localSheetId="1" hidden="1">Вед2014!#REF!</definedName>
    <definedName name="Z_30778448_B592_4525_BA84_082E3FE6F267_.wvu.Rows" localSheetId="0" hidden="1">Функцион2014!#REF!,Функцион2014!#REF!,Функцион2014!#REF!,Функцион2014!#REF!,Функцион2014!#REF!</definedName>
    <definedName name="Z_4AFE580B_5859_43EA_97A2_5651E4714E35_.wvu.FilterData" localSheetId="1" hidden="1">Вед2014!$A$7:$G$133</definedName>
    <definedName name="Z_4B9B207B_6CB3_41F8_8337_9F000A41BEAC_.wvu.FilterData" localSheetId="1" hidden="1">Вед2014!$A$7:$G$133</definedName>
    <definedName name="Z_5BC0DEB3_F40D_4CCB_9770_2E633770B70C_.wvu.FilterData" localSheetId="1" hidden="1">Вед2014!$A$7:$G$133</definedName>
    <definedName name="Z_6646D18D_37BA_4A1B_B8A1_44C68A7B234E_.wvu.FilterData" localSheetId="1" hidden="1">Вед2014!$A$7:$G$133</definedName>
    <definedName name="Z_6F978F07_3FDE_4D78_94FF_160F89901F78_.wvu.FilterData" localSheetId="1" hidden="1">Вед2014!$A$7:$G$133</definedName>
    <definedName name="Z_7E336887_6101_4DFD_8AF4_393AC06F9DB0_.wvu.FilterData" localSheetId="1" hidden="1">Вед2014!$A$7:$G$133</definedName>
    <definedName name="Z_81222A41_5C5A_4DC3_B853_5A09E132D066_.wvu.FilterData" localSheetId="1" hidden="1">Вед2014!$A$7:$G$133</definedName>
    <definedName name="Z_955B8D87_1907_4070_A536_35B085D1CA89_.wvu.FilterData" localSheetId="1" hidden="1">Вед2014!$A$7:$G$133</definedName>
    <definedName name="Z_9A449F28_629C_4C81_BBAC_5D024334F61E_.wvu.FilterData" localSheetId="1" hidden="1">Вед2014!$A$7:$G$133</definedName>
    <definedName name="Z_AD026BBE_A63D_429C_82A2_555458D3BE3D_.wvu.FilterData" localSheetId="1" hidden="1">Вед2014!$A$7:$G$133</definedName>
    <definedName name="Z_C438EACF_5C26_4C07_AF85_825F4E7F64F9_.wvu.FilterData" localSheetId="1" hidden="1">Вед2014!$A$7:$G$133</definedName>
    <definedName name="Z_C438EACF_5C26_4C07_AF85_825F4E7F64F9_.wvu.Rows" localSheetId="0" hidden="1">Функцион2014!#REF!,Функцион2014!#REF!,Функцион2014!#REF!</definedName>
    <definedName name="Z_C9E7C3F5_D873_4B13_B6C1_5028AF66D368_.wvu.FilterData" localSheetId="1" hidden="1">Вед2014!$A$7:$G$133</definedName>
    <definedName name="Z_C9E7C3F5_D873_4B13_B6C1_5028AF66D368_.wvu.Rows" localSheetId="0" hidden="1">Функцион2014!#REF!,Функцион2014!#REF!,Функцион2014!#REF!,Функцион2014!#REF!,Функцион2014!#REF!,Функцион2014!#REF!,Функцион2014!#REF!,Функцион2014!#REF!,Функцион2014!#REF!</definedName>
    <definedName name="Z_CE5B1187_CBDF_4A81_845E_6F7CFAE1338B_.wvu.FilterData" localSheetId="1" hidden="1">Вед2014!$A$7:$G$133</definedName>
    <definedName name="Z_D69462E6_606E_45E0_B8F4_DE92F60478DA_.wvu.FilterData" localSheetId="1" hidden="1">Вед2014!$A$7:$G$133</definedName>
    <definedName name="Z_DBFC4B20_9CA2_4D10_A39E_5259EAE7CE3E_.wvu.FilterData" localSheetId="1" hidden="1">Вед2014!$A$7:$G$133</definedName>
    <definedName name="Z_DEA7E5F9_FE68_44C3_90E8_EC6A05FF5495_.wvu.FilterData" localSheetId="1" hidden="1">Вед2014!$A$7:$G$133</definedName>
    <definedName name="Z_EFC73C27_509B_470B_A461_6B39302B1D0E_.wvu.FilterData" localSheetId="1" hidden="1">Вед2014!$A$7:$G$133</definedName>
    <definedName name="Z_F21A4357_4490_4DC5_AD5F_D74077CDC8A9_.wvu.Cols" localSheetId="0" hidden="1">Функцион2014!$F:$F</definedName>
    <definedName name="Z_F21A4357_4490_4DC5_AD5F_D74077CDC8A9_.wvu.FilterData" localSheetId="1" hidden="1">Вед2014!$A$7:$G$133</definedName>
    <definedName name="Z_F21A4357_4490_4DC5_AD5F_D74077CDC8A9_.wvu.Rows" localSheetId="0" hidden="1">Функцион2014!#REF!,Функцион2014!#REF!,Функцион2014!$15:$16,Функцион2014!#REF!,Функцион2014!#REF!,Функцион2014!#REF!,Функцион2014!#REF!,Функцион2014!#REF!,Функцион2014!#REF!,Функцион2014!#REF!,Функцион2014!#REF!,Функцион2014!#REF!,Функцион2014!#REF!,Функцион2014!$39:$39</definedName>
    <definedName name="Z_F302894A_CF82_456A_A20A_50CE2A9DD3D8_.wvu.FilterData" localSheetId="1" hidden="1">Вед2014!$A$7:$G$133</definedName>
  </definedNames>
  <calcPr calcId="144525"/>
  <customWorkbookViews>
    <customWorkbookView name="Admin - Личное представление" guid="{81222A41-5C5A-4DC3-B853-5A09E132D066}" mergeInterval="0" personalView="1" maximized="1" xWindow="1" yWindow="1" windowWidth="1280" windowHeight="803" activeSheetId="1"/>
    <customWorkbookView name="02-2214 - Личное представление" guid="{30778448-B592-4525-BA84-082E3FE6F267}" mergeInterval="0" personalView="1" maximized="1" xWindow="1" yWindow="1" windowWidth="1920" windowHeight="859" activeSheetId="1"/>
    <customWorkbookView name="1 - Личное представление" guid="{29832ADE-E753-4B19-A9AD-744B0F1D561C}" mergeInterval="0" personalView="1" maximized="1" windowWidth="1020" windowHeight="543" activeSheetId="2"/>
    <customWorkbookView name="Serova - Личное представление" guid="{C9E7C3F5-D873-4B13-B6C1-5028AF66D368}" mergeInterval="0" personalView="1" maximized="1" windowWidth="1020" windowHeight="629" activeSheetId="1"/>
    <customWorkbookView name="Ira - Личное представление" guid="{F21A4357-4490-4DC5-AD5F-D74077CDC8A9}" mergeInterval="0" personalView="1" maximized="1" windowWidth="1020" windowHeight="630" activeSheetId="1"/>
    <customWorkbookView name="Astrahanskay - Личное представление" guid="{4AFE580B-5859-43EA-97A2-5651E4714E35}" mergeInterval="0" personalView="1" maximized="1" windowWidth="1020" windowHeight="603" activeSheetId="1"/>
    <customWorkbookView name="Bogatyreva - Личное представление" guid="{6646D18D-37BA-4A1B-B8A1-44C68A7B234E}" mergeInterval="0" personalView="1" maximized="1" windowWidth="1020" windowHeight="603" activeSheetId="1"/>
    <customWorkbookView name="Галина Анатольевна - Личное представление" guid="{B7F6698D-FDFC-4005-9BE6-CD19CE450D9E}" mergeInterval="0" personalView="1" maximized="1" windowWidth="1020" windowHeight="602" activeSheetId="2"/>
    <customWorkbookView name="Chuhmanova - Личное представление" guid="{42BBB126-133B-41E7-B0B5-848C149E7749}" mergeInterval="0" personalView="1" maximized="1" windowWidth="1020" windowHeight="603" activeSheetId="1"/>
    <customWorkbookView name="Рита - Личное представление" guid="{F302894A-CF82-456A-A20A-50CE2A9DD3D8}" mergeInterval="0" personalView="1" maximized="1" windowWidth="796" windowHeight="432" activeSheetId="1"/>
    <customWorkbookView name="DNA7 X86 - Личное представление" guid="{C438EACF-5C26-4C07-AF85-825F4E7F64F9}" mergeInterval="0" personalView="1" maximized="1" xWindow="1" yWindow="1" windowWidth="1366" windowHeight="538" activeSheetId="1"/>
    <customWorkbookView name="User - Личное представление" guid="{955B8D87-1907-4070-A536-35B085D1CA89}" mergeInterval="0" personalView="1" maximized="1" windowWidth="1020" windowHeight="549" activeSheetId="1"/>
  </customWorkbookViews>
</workbook>
</file>

<file path=xl/calcChain.xml><?xml version="1.0" encoding="utf-8"?>
<calcChain xmlns="http://schemas.openxmlformats.org/spreadsheetml/2006/main">
  <c r="D17" i="2" l="1"/>
  <c r="G48" i="1"/>
  <c r="G61" i="1"/>
  <c r="G62" i="1"/>
  <c r="G63" i="1"/>
  <c r="G98" i="1" l="1"/>
  <c r="G100" i="1"/>
  <c r="D25" i="2" l="1"/>
  <c r="D21" i="2"/>
  <c r="G99" i="1"/>
  <c r="G95" i="1"/>
  <c r="G94" i="1" s="1"/>
  <c r="G96" i="1"/>
  <c r="G75" i="1"/>
  <c r="G74" i="1" s="1"/>
  <c r="G76" i="1"/>
  <c r="G35" i="1"/>
  <c r="G34" i="1" s="1"/>
  <c r="G21" i="1" l="1"/>
  <c r="G20" i="1" s="1"/>
  <c r="G102" i="1" l="1"/>
  <c r="G106" i="1"/>
  <c r="G105" i="1" s="1"/>
  <c r="G104" i="1" s="1"/>
  <c r="G82" i="1"/>
  <c r="G81" i="1" s="1"/>
  <c r="D30" i="2"/>
  <c r="D36" i="2"/>
  <c r="D32" i="2"/>
  <c r="G79" i="1" l="1"/>
  <c r="G78" i="1" s="1"/>
  <c r="D8" i="2"/>
  <c r="D15" i="2"/>
  <c r="D34" i="2"/>
  <c r="D38" i="2"/>
  <c r="E40" i="2"/>
  <c r="G13" i="1"/>
  <c r="G12" i="1" s="1"/>
  <c r="G11" i="1" s="1"/>
  <c r="G17" i="1"/>
  <c r="G16" i="1" s="1"/>
  <c r="G15" i="1" s="1"/>
  <c r="G27" i="1"/>
  <c r="G26" i="1" s="1"/>
  <c r="G25" i="1" s="1"/>
  <c r="G31" i="1"/>
  <c r="G30" i="1" s="1"/>
  <c r="G29" i="1" s="1"/>
  <c r="G33" i="1"/>
  <c r="G43" i="1"/>
  <c r="G42" i="1" s="1"/>
  <c r="G41" i="1" s="1"/>
  <c r="H44" i="1"/>
  <c r="H45" i="1"/>
  <c r="H46" i="1"/>
  <c r="H47" i="1"/>
  <c r="G51" i="1"/>
  <c r="H52" i="1"/>
  <c r="H53" i="1"/>
  <c r="H54" i="1"/>
  <c r="H55" i="1"/>
  <c r="G56" i="1"/>
  <c r="H56" i="1" s="1"/>
  <c r="H57" i="1"/>
  <c r="H58" i="1"/>
  <c r="H59" i="1"/>
  <c r="H60" i="1"/>
  <c r="G66" i="1"/>
  <c r="G69" i="1"/>
  <c r="G71" i="1"/>
  <c r="G86" i="1"/>
  <c r="G85" i="1" s="1"/>
  <c r="G84" i="1" s="1"/>
  <c r="G91" i="1"/>
  <c r="G90" i="1" s="1"/>
  <c r="G110" i="1"/>
  <c r="G109" i="1" s="1"/>
  <c r="G108" i="1" s="1"/>
  <c r="G114" i="1"/>
  <c r="G113" i="1" s="1"/>
  <c r="G122" i="1"/>
  <c r="G121" i="1" s="1"/>
  <c r="G120" i="1" s="1"/>
  <c r="G127" i="1"/>
  <c r="G126" i="1" s="1"/>
  <c r="G125" i="1" s="1"/>
  <c r="G124" i="1" s="1"/>
  <c r="G132" i="1"/>
  <c r="G131" i="1" s="1"/>
  <c r="G130" i="1" s="1"/>
  <c r="G129" i="1" s="1"/>
  <c r="G89" i="1" l="1"/>
  <c r="G88" i="1" s="1"/>
  <c r="G73" i="1"/>
  <c r="D40" i="2"/>
  <c r="G19" i="1"/>
  <c r="G10" i="1" s="1"/>
  <c r="G50" i="1"/>
  <c r="G49" i="1" s="1"/>
  <c r="G68" i="1"/>
  <c r="G65" i="1" s="1"/>
  <c r="G112" i="1"/>
  <c r="H43" i="1"/>
  <c r="G40" i="1"/>
  <c r="H40" i="1" s="1"/>
  <c r="H41" i="1"/>
  <c r="H51" i="1"/>
  <c r="H42" i="1"/>
  <c r="H50" i="1" l="1"/>
  <c r="H49" i="1" l="1"/>
  <c r="H9" i="1" s="1"/>
  <c r="G9" i="1"/>
</calcChain>
</file>

<file path=xl/sharedStrings.xml><?xml version="1.0" encoding="utf-8"?>
<sst xmlns="http://schemas.openxmlformats.org/spreadsheetml/2006/main" count="218" uniqueCount="103">
  <si>
    <t>01</t>
  </si>
  <si>
    <t>Резервные фонды</t>
  </si>
  <si>
    <t>Наименование</t>
  </si>
  <si>
    <t>Вед</t>
  </si>
  <si>
    <t>Рз</t>
  </si>
  <si>
    <t>ПР</t>
  </si>
  <si>
    <t>ЦСР</t>
  </si>
  <si>
    <t>ВР</t>
  </si>
  <si>
    <t>Сумма на год (тыс. рублей)</t>
  </si>
  <si>
    <t>Общегосударственные вопросы</t>
  </si>
  <si>
    <t>Другие 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</si>
  <si>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</si>
  <si>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</si>
  <si>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Образование</t>
  </si>
  <si>
    <t>Культура</t>
  </si>
  <si>
    <t>Мероприятия в области здравоохранения, спорта и физической культуры, туризма</t>
  </si>
  <si>
    <t>Жилищно-коммунальное хозяйство</t>
  </si>
  <si>
    <t>Жилищное хозяйство</t>
  </si>
  <si>
    <t>Поддержка жилищного хозяйства</t>
  </si>
  <si>
    <t>Молодежная политика и оздоровление детей</t>
  </si>
  <si>
    <t>Физическая культура и спорт</t>
  </si>
  <si>
    <t>Национальная оборона</t>
  </si>
  <si>
    <t>Мобилизационная и вневойсковая подготовка</t>
  </si>
  <si>
    <t>Благоустройство</t>
  </si>
  <si>
    <t xml:space="preserve">В том числе за счет субвенций </t>
  </si>
  <si>
    <t/>
  </si>
  <si>
    <t>Всего</t>
  </si>
  <si>
    <t>07</t>
  </si>
  <si>
    <t>к Решению Совета депутатов</t>
  </si>
  <si>
    <t>Администрация сельское поселение Болчары</t>
  </si>
  <si>
    <t>03</t>
  </si>
  <si>
    <t>Благустройство</t>
  </si>
  <si>
    <t>Уличное освещение</t>
  </si>
  <si>
    <t>Резервные  фонды</t>
  </si>
  <si>
    <t>Прочие расходы</t>
  </si>
  <si>
    <t>Национальная экономика</t>
  </si>
  <si>
    <t>Связь и информатика</t>
  </si>
  <si>
    <t>Социальная политика</t>
  </si>
  <si>
    <t>Пенсионное обеспечение</t>
  </si>
  <si>
    <t xml:space="preserve">Физическая культура </t>
  </si>
  <si>
    <t>Средства массовой информации</t>
  </si>
  <si>
    <t>Другие вопросы в области средств массовой информации</t>
  </si>
  <si>
    <t>Культура и кинематография</t>
  </si>
  <si>
    <t>Распределение бюджетных ассигнований по разделам и подразделам классификации расходов бюджета муниципального образования селськое поселение Болчары на 2014 год</t>
  </si>
  <si>
    <t>Обеспечение проведения выборов и референдумов</t>
  </si>
  <si>
    <t>Начиональная безопасность и правоохранительня деятельность</t>
  </si>
  <si>
    <t>Органы юстиции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</si>
  <si>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</si>
  <si>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</si>
  <si>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 xml:space="preserve"> 2014 год (тыс. рублей)</t>
  </si>
  <si>
    <t>Распределение бюджетных ассигнований по разделам, подразделам, целевым статьям и видам расходов классификации расходов бюджета  муниципального образования сельское поселение Болчары в ведомственной структуре расходов на 2014 год</t>
  </si>
  <si>
    <t>Проведение выборов в представительные органы муниципальных образований</t>
  </si>
  <si>
    <t>Прочая закупка товаров, работ и услуг для государственных (муниципальных) нужд</t>
  </si>
  <si>
    <t>Уплата прочих налогов,сборов и иных платежей</t>
  </si>
  <si>
    <t>Фонд оплаты труда и страховые взносы</t>
  </si>
  <si>
    <t>Иные выплаты персоналу, за исключением фонда оплаты труда</t>
  </si>
  <si>
    <t>Закупка товаров, работ, услуг в сфере информационно - коммуникационных технологий</t>
  </si>
  <si>
    <t>Прочая закупка товаров, работ и услуг для государственных (муниципальных  )нужд</t>
  </si>
  <si>
    <t>Национальная безопасность и правоохранительная деятельность</t>
  </si>
  <si>
    <t>Субвенции на осуществление федеральных полномочий по государственной регистрации актов гражданского состояния (федеральный бюджет)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</si>
  <si>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</si>
  <si>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 для государственных ( муниципальных) нужд</t>
  </si>
  <si>
    <t>Закупка товаров, работ, услуг в сфере информайционных технологий</t>
  </si>
  <si>
    <t>Пособия и компенсация  гражданам и иные социальные выплаты, кроме публичных нормативных обязательств</t>
  </si>
  <si>
    <t>Другие общегосударственные расходы</t>
  </si>
  <si>
    <t>6000000</t>
  </si>
  <si>
    <t>6000352</t>
  </si>
  <si>
    <t>6000610</t>
  </si>
  <si>
    <t>Субвенции на осуществление первичного воинского учета на территориях, где отсутствуют военные комиссариаты (федеральный бюджет)</t>
  </si>
  <si>
    <t>Резервные фонды муниципального образования</t>
  </si>
  <si>
    <t>Расходы на обеспечение функций органов местного самоуправления</t>
  </si>
  <si>
    <t>Субвенции на осуществление федеральных полномочий по государственной регистрации актов гражданского состояния (автономный бюджет)</t>
  </si>
  <si>
    <t>Прочие мероприятия органов местного самоуправления</t>
  </si>
  <si>
    <t>Ремонт жилфонда</t>
  </si>
  <si>
    <t>Муниципальная программа "Профилактика терроризма и экстремизма, гармонизация межэтнических и межкультурных отношений, укрепление толерантности в сельском поселении Болчары  на 2014- 2016 годы"</t>
  </si>
  <si>
    <t>Высшее должностное лицо субъекта Российской Федерации</t>
  </si>
  <si>
    <t>Совет депутатов</t>
  </si>
  <si>
    <t>Центральный аппарат</t>
  </si>
  <si>
    <t>Муниципальная программа  "Реконструкция, капитальный ремонт и содержание дорог в сельском поселении Болчары на 2014-2016 годы"</t>
  </si>
  <si>
    <t>Муниципальная программа  "Молодежь  сельского поселения Болчары на 2014-2016 годы"</t>
  </si>
  <si>
    <t>Муниципальная программа  "Развитие культуры  на 2014-2016 годы"</t>
  </si>
  <si>
    <t>Прочие мероприятия по защите населения и территории от чрезвычайных ситуаций, обеспечение пожарной безопасности в Кондинском районе на 2014-2020годы (бюджет автономного округа)</t>
  </si>
  <si>
    <t>Прочие мероприятия по защите населения и территории от чрезвычайных ситуаций, обеспечение пожарной безопасности в Кондинском районе на 2014-2020 годы (районный бюджет)</t>
  </si>
  <si>
    <t>Непрограммные расходы</t>
  </si>
  <si>
    <t>Приложение № 3</t>
  </si>
  <si>
    <t>Иные межбюджетные трансферты</t>
  </si>
  <si>
    <t>Другие вопросы в области жилищно-коммунального хозяйства</t>
  </si>
  <si>
    <t>05</t>
  </si>
  <si>
    <t>Муниципальная программа "Благоустройство муниципального образования сельское поселение Болчары на 2014-2016 годы"</t>
  </si>
  <si>
    <t>0507485</t>
  </si>
  <si>
    <t>6000204</t>
  </si>
  <si>
    <t>Реализация мероприятий по содействию трудоустройству граждан</t>
  </si>
  <si>
    <t>Общеэкономические вопросы</t>
  </si>
  <si>
    <t>02</t>
  </si>
  <si>
    <t>Субвенция из бюджета автономного округа на возмещение недополученных доходов организациям, осуществляющим реализацию населению сжиженного газа по социально-ориентированным розничным ценам (газоснабжение)</t>
  </si>
  <si>
    <t>6005521</t>
  </si>
  <si>
    <t>Коммунальное хозяйство</t>
  </si>
  <si>
    <t>Субвенция</t>
  </si>
  <si>
    <t>Приложение № 2</t>
  </si>
  <si>
    <t>Защита населения и территории от чрезвычайных ситуаций природного и техногенного характера, гражданская оборона</t>
  </si>
  <si>
    <t>Реализация мероприятий по развитию жилищно-коммунального комплекса и повышению  энергетической эффективности в Кондинском районе на 2014-2016 годы (аварийный запас)</t>
  </si>
  <si>
    <t>от " 08  "  апреля  2014г. № 34</t>
  </si>
  <si>
    <t>от " 08 " апреля   2014г.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</si>
</sst>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00"/>
    <numFmt numFmtId="166" formatCode="0000000"/>
    <numFmt numFmtId="167" formatCode="0.0"/>
    <numFmt numFmtId="168" formatCode="#,##0.0"/>
  </numFmts>
  <fonts count="13" x14ac:knownFonts="1">
    <font>
      <sz val="10"/>
      <name val="Times New Roman Cyr"/>
      <charset val="204"/>
    </font>
    <font>
      <sz val="10"/>
      <name val="Times New Roman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2" fillId="0" borderId="0"/>
  </cellStyleXfs>
  <cellXfs count="115">
    <xf numFmtId="0" fontId="0" fillId="0" borderId="0" xfId="0"/>
    <xf numFmtId="0" fontId="5" fillId="0" borderId="0" xfId="3" applyFont="1"/>
    <xf numFmtId="0" fontId="7" fillId="0" borderId="0" xfId="3" applyFont="1"/>
    <xf numFmtId="0" fontId="5" fillId="0" borderId="0" xfId="3" applyFont="1" applyFill="1"/>
    <xf numFmtId="168" fontId="5" fillId="0" borderId="0" xfId="3" applyNumberFormat="1" applyFont="1"/>
    <xf numFmtId="0" fontId="5" fillId="0" borderId="0" xfId="2" applyFont="1" applyProtection="1">
      <protection hidden="1"/>
    </xf>
    <xf numFmtId="0" fontId="5" fillId="0" borderId="0" xfId="2" applyFont="1"/>
    <xf numFmtId="0" fontId="6" fillId="0" borderId="0" xfId="2" applyFont="1"/>
    <xf numFmtId="0" fontId="8" fillId="0" borderId="0" xfId="2" applyFont="1"/>
    <xf numFmtId="0" fontId="6" fillId="0" borderId="2" xfId="2" applyNumberFormat="1" applyFont="1" applyFill="1" applyBorder="1" applyAlignment="1" applyProtection="1">
      <alignment wrapText="1"/>
      <protection hidden="1"/>
    </xf>
    <xf numFmtId="165" fontId="6" fillId="0" borderId="1" xfId="2" applyNumberFormat="1" applyFont="1" applyFill="1" applyBorder="1" applyAlignment="1" applyProtection="1">
      <alignment wrapText="1"/>
      <protection hidden="1"/>
    </xf>
    <xf numFmtId="0" fontId="4" fillId="0" borderId="0" xfId="2" applyFont="1"/>
    <xf numFmtId="0" fontId="7" fillId="0" borderId="2" xfId="2" applyNumberFormat="1" applyFont="1" applyFill="1" applyBorder="1" applyAlignment="1" applyProtection="1">
      <alignment wrapText="1"/>
      <protection hidden="1"/>
    </xf>
    <xf numFmtId="165" fontId="7" fillId="0" borderId="1" xfId="2" applyNumberFormat="1" applyFont="1" applyFill="1" applyBorder="1" applyAlignment="1" applyProtection="1">
      <alignment wrapText="1"/>
      <protection hidden="1"/>
    </xf>
    <xf numFmtId="0" fontId="9" fillId="0" borderId="2" xfId="2" applyNumberFormat="1" applyFont="1" applyFill="1" applyBorder="1" applyAlignment="1" applyProtection="1">
      <alignment wrapText="1"/>
      <protection hidden="1"/>
    </xf>
    <xf numFmtId="165" fontId="9" fillId="0" borderId="1" xfId="2" applyNumberFormat="1" applyFont="1" applyFill="1" applyBorder="1" applyAlignment="1" applyProtection="1">
      <alignment wrapText="1"/>
      <protection hidden="1"/>
    </xf>
    <xf numFmtId="165" fontId="10" fillId="0" borderId="1" xfId="2" applyNumberFormat="1" applyFont="1" applyFill="1" applyBorder="1" applyAlignment="1" applyProtection="1">
      <alignment wrapText="1"/>
      <protection hidden="1"/>
    </xf>
    <xf numFmtId="0" fontId="5" fillId="0" borderId="0" xfId="2" applyFont="1" applyAlignment="1"/>
    <xf numFmtId="0" fontId="7" fillId="0" borderId="0" xfId="2" applyFont="1"/>
    <xf numFmtId="0" fontId="5" fillId="0" borderId="0" xfId="2" applyFont="1" applyAlignment="1" applyProtection="1">
      <protection hidden="1"/>
    </xf>
    <xf numFmtId="168" fontId="7" fillId="0" borderId="0" xfId="2" applyNumberFormat="1" applyFont="1"/>
    <xf numFmtId="0" fontId="7" fillId="0" borderId="3" xfId="2" applyNumberFormat="1" applyFont="1" applyFill="1" applyBorder="1" applyAlignment="1" applyProtection="1">
      <alignment horizontal="center" vertical="center"/>
      <protection hidden="1"/>
    </xf>
    <xf numFmtId="0" fontId="7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5" xfId="2" applyNumberFormat="1" applyFont="1" applyFill="1" applyBorder="1" applyAlignment="1" applyProtection="1">
      <alignment horizontal="centerContinuous" vertical="center"/>
      <protection hidden="1"/>
    </xf>
    <xf numFmtId="0" fontId="9" fillId="0" borderId="6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3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2" applyFont="1" applyBorder="1" applyAlignment="1">
      <alignment horizontal="center" vertical="center"/>
    </xf>
    <xf numFmtId="167" fontId="7" fillId="0" borderId="10" xfId="2" applyNumberFormat="1" applyFont="1" applyBorder="1"/>
    <xf numFmtId="0" fontId="5" fillId="0" borderId="10" xfId="2" applyFont="1" applyBorder="1"/>
    <xf numFmtId="167" fontId="6" fillId="0" borderId="10" xfId="2" applyNumberFormat="1" applyFont="1" applyFill="1" applyBorder="1"/>
    <xf numFmtId="0" fontId="7" fillId="0" borderId="11" xfId="2" applyNumberFormat="1" applyFont="1" applyFill="1" applyBorder="1" applyAlignment="1" applyProtection="1">
      <alignment horizontal="center" vertical="center"/>
      <protection hidden="1"/>
    </xf>
    <xf numFmtId="0" fontId="6" fillId="2" borderId="5" xfId="2" applyNumberFormat="1" applyFont="1" applyFill="1" applyBorder="1" applyAlignment="1" applyProtection="1">
      <alignment horizontal="left"/>
      <protection hidden="1"/>
    </xf>
    <xf numFmtId="168" fontId="6" fillId="0" borderId="12" xfId="2" applyNumberFormat="1" applyFont="1" applyFill="1" applyBorder="1" applyAlignment="1" applyProtection="1">
      <protection hidden="1"/>
    </xf>
    <xf numFmtId="168" fontId="7" fillId="0" borderId="12" xfId="2" applyNumberFormat="1" applyFont="1" applyBorder="1"/>
    <xf numFmtId="168" fontId="6" fillId="0" borderId="12" xfId="2" applyNumberFormat="1" applyFont="1" applyFill="1" applyBorder="1"/>
    <xf numFmtId="168" fontId="6" fillId="2" borderId="7" xfId="2" applyNumberFormat="1" applyFont="1" applyFill="1" applyBorder="1" applyAlignment="1" applyProtection="1">
      <alignment vertical="center"/>
      <protection hidden="1"/>
    </xf>
    <xf numFmtId="168" fontId="5" fillId="0" borderId="0" xfId="2" applyNumberFormat="1" applyFont="1"/>
    <xf numFmtId="168" fontId="7" fillId="0" borderId="16" xfId="2" applyNumberFormat="1" applyFont="1" applyBorder="1"/>
    <xf numFmtId="168" fontId="6" fillId="0" borderId="16" xfId="2" applyNumberFormat="1" applyFont="1" applyFill="1" applyBorder="1" applyAlignment="1" applyProtection="1">
      <protection hidden="1"/>
    </xf>
    <xf numFmtId="0" fontId="5" fillId="0" borderId="17" xfId="2" applyFont="1" applyBorder="1"/>
    <xf numFmtId="168" fontId="6" fillId="0" borderId="0" xfId="2" applyNumberFormat="1" applyFont="1" applyFill="1" applyBorder="1" applyAlignment="1" applyProtection="1">
      <protection hidden="1"/>
    </xf>
    <xf numFmtId="168" fontId="6" fillId="0" borderId="1" xfId="2" applyNumberFormat="1" applyFont="1" applyFill="1" applyBorder="1" applyAlignment="1" applyProtection="1">
      <protection hidden="1"/>
    </xf>
    <xf numFmtId="0" fontId="8" fillId="0" borderId="0" xfId="3" applyFont="1"/>
    <xf numFmtId="168" fontId="9" fillId="0" borderId="12" xfId="2" applyNumberFormat="1" applyFont="1" applyBorder="1"/>
    <xf numFmtId="167" fontId="9" fillId="0" borderId="10" xfId="2" applyNumberFormat="1" applyFont="1" applyBorder="1"/>
    <xf numFmtId="0" fontId="10" fillId="0" borderId="2" xfId="2" applyNumberFormat="1" applyFont="1" applyFill="1" applyBorder="1" applyAlignment="1" applyProtection="1">
      <alignment wrapText="1"/>
      <protection hidden="1"/>
    </xf>
    <xf numFmtId="168" fontId="10" fillId="0" borderId="12" xfId="2" applyNumberFormat="1" applyFont="1" applyBorder="1"/>
    <xf numFmtId="167" fontId="10" fillId="0" borderId="10" xfId="2" applyNumberFormat="1" applyFont="1" applyBorder="1"/>
    <xf numFmtId="0" fontId="8" fillId="3" borderId="2" xfId="3" applyNumberFormat="1" applyFont="1" applyFill="1" applyBorder="1" applyAlignment="1" applyProtection="1">
      <alignment wrapText="1"/>
      <protection hidden="1"/>
    </xf>
    <xf numFmtId="164" fontId="8" fillId="3" borderId="1" xfId="3" applyNumberFormat="1" applyFont="1" applyFill="1" applyBorder="1" applyAlignment="1" applyProtection="1">
      <alignment wrapText="1"/>
      <protection hidden="1"/>
    </xf>
    <xf numFmtId="165" fontId="8" fillId="3" borderId="1" xfId="3" applyNumberFormat="1" applyFont="1" applyFill="1" applyBorder="1" applyAlignment="1" applyProtection="1">
      <alignment wrapText="1"/>
      <protection hidden="1"/>
    </xf>
    <xf numFmtId="165" fontId="5" fillId="3" borderId="1" xfId="3" applyNumberFormat="1" applyFont="1" applyFill="1" applyBorder="1" applyAlignment="1" applyProtection="1">
      <protection hidden="1"/>
    </xf>
    <xf numFmtId="166" fontId="5" fillId="3" borderId="1" xfId="3" applyNumberFormat="1" applyFont="1" applyFill="1" applyBorder="1" applyAlignment="1" applyProtection="1">
      <protection hidden="1"/>
    </xf>
    <xf numFmtId="164" fontId="5" fillId="3" borderId="1" xfId="3" applyNumberFormat="1" applyFont="1" applyFill="1" applyBorder="1" applyAlignment="1" applyProtection="1">
      <alignment wrapText="1"/>
      <protection hidden="1"/>
    </xf>
    <xf numFmtId="168" fontId="8" fillId="3" borderId="1" xfId="3" applyNumberFormat="1" applyFont="1" applyFill="1" applyBorder="1" applyAlignment="1" applyProtection="1">
      <protection hidden="1"/>
    </xf>
    <xf numFmtId="164" fontId="11" fillId="3" borderId="1" xfId="3" applyNumberFormat="1" applyFont="1" applyFill="1" applyBorder="1" applyAlignment="1" applyProtection="1">
      <alignment wrapText="1"/>
      <protection hidden="1"/>
    </xf>
    <xf numFmtId="165" fontId="11" fillId="3" borderId="1" xfId="3" applyNumberFormat="1" applyFont="1" applyFill="1" applyBorder="1" applyAlignment="1" applyProtection="1">
      <alignment wrapText="1"/>
      <protection hidden="1"/>
    </xf>
    <xf numFmtId="166" fontId="11" fillId="3" borderId="1" xfId="3" applyNumberFormat="1" applyFont="1" applyFill="1" applyBorder="1" applyAlignment="1" applyProtection="1">
      <protection hidden="1"/>
    </xf>
    <xf numFmtId="168" fontId="11" fillId="3" borderId="1" xfId="3" applyNumberFormat="1" applyFont="1" applyFill="1" applyBorder="1" applyAlignment="1" applyProtection="1">
      <protection hidden="1"/>
    </xf>
    <xf numFmtId="0" fontId="11" fillId="0" borderId="0" xfId="3" applyFont="1"/>
    <xf numFmtId="165" fontId="5" fillId="3" borderId="1" xfId="3" applyNumberFormat="1" applyFont="1" applyFill="1" applyBorder="1" applyAlignment="1" applyProtection="1">
      <alignment wrapText="1"/>
      <protection hidden="1"/>
    </xf>
    <xf numFmtId="168" fontId="5" fillId="3" borderId="1" xfId="3" applyNumberFormat="1" applyFont="1" applyFill="1" applyBorder="1" applyAlignment="1" applyProtection="1">
      <protection hidden="1"/>
    </xf>
    <xf numFmtId="168" fontId="8" fillId="3" borderId="12" xfId="3" applyNumberFormat="1" applyFont="1" applyFill="1" applyBorder="1" applyAlignment="1" applyProtection="1">
      <protection hidden="1"/>
    </xf>
    <xf numFmtId="168" fontId="5" fillId="3" borderId="12" xfId="3" applyNumberFormat="1" applyFont="1" applyFill="1" applyBorder="1" applyAlignment="1"/>
    <xf numFmtId="49" fontId="5" fillId="0" borderId="0" xfId="2" applyNumberFormat="1" applyFont="1" applyFill="1" applyAlignment="1" applyProtection="1">
      <protection hidden="1"/>
    </xf>
    <xf numFmtId="49" fontId="7" fillId="0" borderId="0" xfId="3" applyNumberFormat="1" applyFont="1" applyFill="1"/>
    <xf numFmtId="49" fontId="5" fillId="0" borderId="0" xfId="3" applyNumberFormat="1" applyFont="1" applyFill="1"/>
    <xf numFmtId="49" fontId="8" fillId="0" borderId="0" xfId="3" applyNumberFormat="1" applyFont="1" applyFill="1"/>
    <xf numFmtId="49" fontId="11" fillId="0" borderId="0" xfId="3" applyNumberFormat="1" applyFont="1" applyFill="1"/>
    <xf numFmtId="49" fontId="5" fillId="3" borderId="0" xfId="3" applyNumberFormat="1" applyFont="1" applyFill="1"/>
    <xf numFmtId="0" fontId="5" fillId="3" borderId="0" xfId="2" applyFont="1" applyFill="1" applyAlignment="1" applyProtection="1">
      <protection hidden="1"/>
    </xf>
    <xf numFmtId="0" fontId="5" fillId="3" borderId="13" xfId="3" applyNumberFormat="1" applyFont="1" applyFill="1" applyBorder="1" applyAlignment="1" applyProtection="1">
      <alignment horizontal="center" vertical="center"/>
      <protection hidden="1"/>
    </xf>
    <xf numFmtId="0" fontId="5" fillId="3" borderId="14" xfId="3" applyNumberFormat="1" applyFont="1" applyFill="1" applyBorder="1" applyAlignment="1" applyProtection="1">
      <alignment horizontal="center" vertical="center"/>
      <protection hidden="1"/>
    </xf>
    <xf numFmtId="0" fontId="5" fillId="3" borderId="14" xfId="3" applyNumberFormat="1" applyFont="1" applyFill="1" applyBorder="1" applyAlignment="1" applyProtection="1">
      <alignment horizontal="center" vertical="center" wrapText="1"/>
      <protection hidden="1"/>
    </xf>
    <xf numFmtId="0" fontId="5" fillId="3" borderId="15" xfId="3" applyNumberFormat="1" applyFont="1" applyFill="1" applyBorder="1" applyAlignment="1" applyProtection="1">
      <alignment horizontal="center" vertical="center" wrapText="1"/>
      <protection hidden="1"/>
    </xf>
    <xf numFmtId="0" fontId="5" fillId="3" borderId="2" xfId="3" applyNumberFormat="1" applyFont="1" applyFill="1" applyBorder="1" applyAlignment="1" applyProtection="1">
      <alignment horizontal="center" vertical="center"/>
      <protection hidden="1"/>
    </xf>
    <xf numFmtId="0" fontId="5" fillId="3" borderId="1" xfId="3" applyNumberFormat="1" applyFont="1" applyFill="1" applyBorder="1" applyAlignment="1" applyProtection="1">
      <alignment horizontal="center" vertical="center"/>
      <protection hidden="1"/>
    </xf>
    <xf numFmtId="0" fontId="5" fillId="3" borderId="12" xfId="3" applyNumberFormat="1" applyFont="1" applyFill="1" applyBorder="1" applyAlignment="1" applyProtection="1">
      <alignment horizontal="center" vertical="center"/>
      <protection hidden="1"/>
    </xf>
    <xf numFmtId="0" fontId="4" fillId="3" borderId="2" xfId="3" applyNumberFormat="1" applyFont="1" applyFill="1" applyBorder="1" applyAlignment="1" applyProtection="1">
      <alignment wrapText="1"/>
      <protection hidden="1"/>
    </xf>
    <xf numFmtId="164" fontId="4" fillId="3" borderId="1" xfId="3" applyNumberFormat="1" applyFont="1" applyFill="1" applyBorder="1" applyAlignment="1" applyProtection="1">
      <alignment wrapText="1"/>
      <protection hidden="1"/>
    </xf>
    <xf numFmtId="165" fontId="8" fillId="3" borderId="1" xfId="3" applyNumberFormat="1" applyFont="1" applyFill="1" applyBorder="1" applyAlignment="1" applyProtection="1">
      <protection hidden="1"/>
    </xf>
    <xf numFmtId="166" fontId="8" fillId="3" borderId="1" xfId="3" applyNumberFormat="1" applyFont="1" applyFill="1" applyBorder="1" applyAlignment="1" applyProtection="1">
      <protection hidden="1"/>
    </xf>
    <xf numFmtId="168" fontId="8" fillId="3" borderId="12" xfId="3" applyNumberFormat="1" applyFont="1" applyFill="1" applyBorder="1" applyAlignment="1"/>
    <xf numFmtId="0" fontId="5" fillId="3" borderId="2" xfId="3" applyNumberFormat="1" applyFont="1" applyFill="1" applyBorder="1" applyAlignment="1" applyProtection="1">
      <alignment wrapText="1"/>
      <protection hidden="1"/>
    </xf>
    <xf numFmtId="164" fontId="1" fillId="3" borderId="1" xfId="3" applyNumberFormat="1" applyFont="1" applyFill="1" applyBorder="1" applyAlignment="1" applyProtection="1">
      <alignment wrapText="1"/>
      <protection hidden="1"/>
    </xf>
    <xf numFmtId="165" fontId="1" fillId="3" borderId="1" xfId="3" applyNumberFormat="1" applyFont="1" applyFill="1" applyBorder="1" applyAlignment="1" applyProtection="1">
      <alignment wrapText="1"/>
      <protection hidden="1"/>
    </xf>
    <xf numFmtId="165" fontId="1" fillId="3" borderId="1" xfId="3" applyNumberFormat="1" applyFont="1" applyFill="1" applyBorder="1" applyAlignment="1" applyProtection="1">
      <protection hidden="1"/>
    </xf>
    <xf numFmtId="0" fontId="1" fillId="3" borderId="2" xfId="3" applyNumberFormat="1" applyFont="1" applyFill="1" applyBorder="1" applyAlignment="1" applyProtection="1">
      <alignment wrapText="1"/>
      <protection hidden="1"/>
    </xf>
    <xf numFmtId="168" fontId="5" fillId="3" borderId="12" xfId="3" applyNumberFormat="1" applyFont="1" applyFill="1" applyBorder="1" applyAlignment="1" applyProtection="1">
      <protection hidden="1"/>
    </xf>
    <xf numFmtId="168" fontId="1" fillId="3" borderId="12" xfId="3" applyNumberFormat="1" applyFont="1" applyFill="1" applyBorder="1" applyAlignment="1" applyProtection="1">
      <protection hidden="1"/>
    </xf>
    <xf numFmtId="0" fontId="0" fillId="3" borderId="2" xfId="3" applyNumberFormat="1" applyFont="1" applyFill="1" applyBorder="1" applyAlignment="1" applyProtection="1">
      <alignment wrapText="1"/>
      <protection hidden="1"/>
    </xf>
    <xf numFmtId="165" fontId="5" fillId="3" borderId="1" xfId="3" applyNumberFormat="1" applyFont="1" applyFill="1" applyBorder="1" applyAlignment="1" applyProtection="1">
      <alignment horizontal="right" wrapText="1"/>
      <protection hidden="1"/>
    </xf>
    <xf numFmtId="49" fontId="5" fillId="3" borderId="1" xfId="3" applyNumberFormat="1" applyFont="1" applyFill="1" applyBorder="1" applyAlignment="1" applyProtection="1">
      <alignment horizontal="right" wrapText="1"/>
      <protection hidden="1"/>
    </xf>
    <xf numFmtId="165" fontId="8" fillId="3" borderId="1" xfId="3" applyNumberFormat="1" applyFont="1" applyFill="1" applyBorder="1" applyAlignment="1" applyProtection="1">
      <alignment horizontal="right" wrapText="1"/>
      <protection hidden="1"/>
    </xf>
    <xf numFmtId="49" fontId="8" fillId="3" borderId="1" xfId="3" applyNumberFormat="1" applyFont="1" applyFill="1" applyBorder="1" applyAlignment="1" applyProtection="1">
      <alignment horizontal="right" wrapText="1"/>
      <protection hidden="1"/>
    </xf>
    <xf numFmtId="0" fontId="5" fillId="3" borderId="0" xfId="3" applyFont="1" applyFill="1"/>
    <xf numFmtId="49" fontId="8" fillId="3" borderId="1" xfId="3" applyNumberFormat="1" applyFont="1" applyFill="1" applyBorder="1" applyAlignment="1" applyProtection="1">
      <alignment horizontal="right"/>
      <protection hidden="1"/>
    </xf>
    <xf numFmtId="49" fontId="5" fillId="3" borderId="1" xfId="3" applyNumberFormat="1" applyFont="1" applyFill="1" applyBorder="1" applyAlignment="1" applyProtection="1">
      <alignment horizontal="right"/>
      <protection hidden="1"/>
    </xf>
    <xf numFmtId="168" fontId="5" fillId="3" borderId="0" xfId="3" applyNumberFormat="1" applyFont="1" applyFill="1"/>
    <xf numFmtId="168" fontId="4" fillId="0" borderId="0" xfId="2" applyNumberFormat="1" applyFont="1"/>
    <xf numFmtId="0" fontId="12" fillId="3" borderId="0" xfId="0" applyFont="1" applyFill="1"/>
    <xf numFmtId="166" fontId="1" fillId="3" borderId="1" xfId="3" applyNumberFormat="1" applyFont="1" applyFill="1" applyBorder="1" applyAlignment="1" applyProtection="1">
      <protection hidden="1"/>
    </xf>
    <xf numFmtId="168" fontId="1" fillId="3" borderId="1" xfId="3" applyNumberFormat="1" applyFont="1" applyFill="1" applyBorder="1" applyAlignment="1" applyProtection="1">
      <protection hidden="1"/>
    </xf>
    <xf numFmtId="0" fontId="12" fillId="0" borderId="0" xfId="0" applyFont="1" applyAlignment="1">
      <alignment wrapText="1"/>
    </xf>
    <xf numFmtId="165" fontId="4" fillId="3" borderId="1" xfId="3" applyNumberFormat="1" applyFont="1" applyFill="1" applyBorder="1" applyAlignment="1" applyProtection="1">
      <alignment wrapText="1"/>
      <protection hidden="1"/>
    </xf>
    <xf numFmtId="165" fontId="4" fillId="3" borderId="1" xfId="3" applyNumberFormat="1" applyFont="1" applyFill="1" applyBorder="1" applyAlignment="1" applyProtection="1">
      <protection hidden="1"/>
    </xf>
    <xf numFmtId="166" fontId="4" fillId="3" borderId="1" xfId="3" applyNumberFormat="1" applyFont="1" applyFill="1" applyBorder="1" applyAlignment="1" applyProtection="1">
      <protection hidden="1"/>
    </xf>
    <xf numFmtId="168" fontId="4" fillId="3" borderId="1" xfId="3" applyNumberFormat="1" applyFont="1" applyFill="1" applyBorder="1" applyAlignment="1" applyProtection="1">
      <protection hidden="1"/>
    </xf>
    <xf numFmtId="0" fontId="6" fillId="2" borderId="6" xfId="2" applyNumberFormat="1" applyFont="1" applyFill="1" applyBorder="1" applyAlignment="1" applyProtection="1">
      <alignment horizontal="center"/>
      <protection hidden="1"/>
    </xf>
    <xf numFmtId="0" fontId="5" fillId="0" borderId="0" xfId="2" applyFont="1" applyAlignment="1" applyProtection="1">
      <alignment horizontal="left"/>
      <protection hidden="1"/>
    </xf>
    <xf numFmtId="0" fontId="6" fillId="0" borderId="18" xfId="2" applyNumberFormat="1" applyFont="1" applyFill="1" applyBorder="1" applyAlignment="1" applyProtection="1">
      <alignment horizontal="center" wrapText="1"/>
      <protection hidden="1"/>
    </xf>
    <xf numFmtId="0" fontId="0" fillId="0" borderId="18" xfId="0" applyBorder="1" applyAlignment="1">
      <alignment wrapText="1"/>
    </xf>
    <xf numFmtId="0" fontId="6" fillId="3" borderId="0" xfId="3" applyNumberFormat="1" applyFont="1" applyFill="1" applyAlignment="1" applyProtection="1">
      <alignment horizontal="center"/>
      <protection hidden="1"/>
    </xf>
    <xf numFmtId="0" fontId="6" fillId="3" borderId="0" xfId="3" applyNumberFormat="1" applyFont="1" applyFill="1" applyAlignment="1" applyProtection="1">
      <alignment horizontal="center" wrapText="1"/>
      <protection hidden="1"/>
    </xf>
  </cellXfs>
  <cellStyles count="5">
    <cellStyle name="Обычный" xfId="0" builtinId="0"/>
    <cellStyle name="Обычный 2" xfId="1"/>
    <cellStyle name="Обычный_Tmp2" xfId="2"/>
    <cellStyle name="Обычный_Tmp7" xfId="3"/>
    <cellStyle name="Стиль 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47" Type="http://schemas.openxmlformats.org/officeDocument/2006/relationships/revisionLog" Target="revisionLog1.xml"/><Relationship Id="rId50" Type="http://schemas.openxmlformats.org/officeDocument/2006/relationships/revisionLog" Target="revisionLog4.xml"/><Relationship Id="rId46" Type="http://schemas.openxmlformats.org/officeDocument/2006/relationships/revisionLog" Target="revisionLog5.xml"/><Relationship Id="rId49" Type="http://schemas.openxmlformats.org/officeDocument/2006/relationships/revisionLog" Target="revisionLog3.xml"/><Relationship Id="rId48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5C54D15-EFAC-462B-952A-96206214FEC0}" diskRevisions="1" revisionId="3445" version="47">
  <header guid="{E828483D-1BFF-43B7-86D5-1DF04B4357EF}" dateTime="2014-04-02T15:12:40" maxSheetId="3" userName="User" r:id="rId46" minRId="3435" maxRId="3436">
    <sheetIdMap count="2">
      <sheetId val="2"/>
      <sheetId val="1"/>
    </sheetIdMap>
  </header>
  <header guid="{A403C24A-4F7B-4729-9FC8-AB6ECCFEA541}" dateTime="2014-04-09T15:14:45" maxSheetId="3" userName="User" r:id="rId47" minRId="3437" maxRId="3438">
    <sheetIdMap count="2">
      <sheetId val="2"/>
      <sheetId val="1"/>
    </sheetIdMap>
  </header>
  <header guid="{E8791349-DFC1-43C7-9987-8986A07BAA4E}" dateTime="2014-04-09T16:13:36" maxSheetId="3" userName="User" r:id="rId48" minRId="3439">
    <sheetIdMap count="2">
      <sheetId val="2"/>
      <sheetId val="1"/>
    </sheetIdMap>
  </header>
  <header guid="{228567C3-9C25-48B1-AB64-40A0E29F21A1}" dateTime="2014-04-09T16:14:05" maxSheetId="3" userName="User" r:id="rId49" minRId="3440">
    <sheetIdMap count="2">
      <sheetId val="2"/>
      <sheetId val="1"/>
    </sheetIdMap>
  </header>
  <header guid="{C5C54D15-EFAC-462B-952A-96206214FEC0}" dateTime="2014-04-09T16:31:49" maxSheetId="3" userName="User" r:id="rId50" minRId="3441" maxRId="3445">
    <sheetIdMap count="2">
      <sheetId val="2"/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37" sId="1" numFmtId="4">
    <oc r="G37">
      <v>1045</v>
    </oc>
    <nc r="G37">
      <v>1089.4770000000001</v>
    </nc>
  </rcc>
  <rcc rId="3438" sId="2" numFmtId="4">
    <oc r="D14">
      <v>1191.5999999999999</v>
    </oc>
    <nc r="D14">
      <v>1236.0999999999999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39" sId="1">
    <oc r="F3" t="inlineStr">
      <is>
        <t>от " 27  "  февраля  2014г. № 14</t>
      </is>
    </oc>
    <nc r="F3" t="inlineStr">
      <is>
        <t>от " 08  "  апреля  2014г. № 34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40" sId="2">
    <oc r="D3" t="inlineStr">
      <is>
        <t>от " 27 " февраля   2014г. № 14</t>
      </is>
    </oc>
    <nc r="D3" t="inlineStr">
      <is>
        <t>от " 08 " апреля   2014г. № 34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41" sId="1" numFmtId="4">
    <oc r="E56">
      <v>6005519</v>
    </oc>
    <nc r="E56">
      <v>6005931</v>
    </nc>
  </rcc>
  <rcc rId="3442" sId="1" numFmtId="4">
    <oc r="E57">
      <v>6005519</v>
    </oc>
    <nc r="E57">
      <v>6005931</v>
    </nc>
  </rcc>
  <rcc rId="3443" sId="1" numFmtId="4">
    <oc r="E58">
      <v>6005519</v>
    </oc>
    <nc r="E58">
      <v>6005931</v>
    </nc>
  </rcc>
  <rcc rId="3444" sId="1" numFmtId="4">
    <oc r="E59">
      <v>6005519</v>
    </oc>
    <nc r="E59">
      <v>6005931</v>
    </nc>
  </rcc>
  <rcc rId="3445" sId="1" numFmtId="4">
    <oc r="E60">
      <v>6005519</v>
    </oc>
    <nc r="E60">
      <v>6005931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35" sId="1">
    <oc r="F3" t="inlineStr">
      <is>
        <t>от " ___  "  февраля  2014г. № ____</t>
      </is>
    </oc>
    <nc r="F3" t="inlineStr">
      <is>
        <t>от " 27  "  февраля  2014г. № 14</t>
      </is>
    </nc>
  </rcc>
  <rcc rId="3436" sId="2">
    <oc r="D3" t="inlineStr">
      <is>
        <t>от " ___ " февраля   2014г. № ___</t>
      </is>
    </oc>
    <nc r="D3" t="inlineStr">
      <is>
        <t>от " 27 " февраля   2014г. № 14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14.bin"/><Relationship Id="rId7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11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15.bin"/><Relationship Id="rId9" Type="http://schemas.openxmlformats.org/officeDocument/2006/relationships/printerSettings" Target="../printerSettings/printerSettings2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opLeftCell="A4" workbookViewId="0">
      <selection activeCell="D3" sqref="D3"/>
    </sheetView>
  </sheetViews>
  <sheetFormatPr defaultRowHeight="15.75" x14ac:dyDescent="0.25"/>
  <cols>
    <col min="1" max="1" width="85.6640625" style="6" customWidth="1"/>
    <col min="2" max="2" width="9.83203125" style="6" customWidth="1"/>
    <col min="3" max="3" width="10.33203125" style="6" customWidth="1"/>
    <col min="4" max="4" width="17.1640625" style="18" customWidth="1"/>
    <col min="5" max="5" width="19.1640625" style="6" customWidth="1"/>
    <col min="6" max="6" width="3.1640625" style="6" customWidth="1"/>
    <col min="7" max="7" width="14.83203125" style="6" customWidth="1"/>
    <col min="8" max="16384" width="9.33203125" style="6"/>
  </cols>
  <sheetData>
    <row r="1" spans="1:8" ht="12.75" customHeight="1" x14ac:dyDescent="0.2">
      <c r="A1" s="5"/>
      <c r="B1" s="19"/>
      <c r="C1" s="19"/>
      <c r="D1" s="19" t="s">
        <v>98</v>
      </c>
      <c r="E1" s="19"/>
    </row>
    <row r="2" spans="1:8" ht="12.75" customHeight="1" x14ac:dyDescent="0.2">
      <c r="A2" s="5"/>
      <c r="B2" s="19"/>
      <c r="C2" s="19"/>
      <c r="D2" s="19" t="s">
        <v>28</v>
      </c>
      <c r="E2" s="19"/>
    </row>
    <row r="3" spans="1:8" ht="12.75" customHeight="1" x14ac:dyDescent="0.2">
      <c r="A3" s="5"/>
      <c r="B3" s="19"/>
      <c r="C3" s="19"/>
      <c r="D3" s="19" t="s">
        <v>102</v>
      </c>
      <c r="E3" s="19"/>
    </row>
    <row r="4" spans="1:8" ht="13.5" customHeight="1" x14ac:dyDescent="0.25">
      <c r="A4" s="5"/>
      <c r="B4" s="110"/>
      <c r="C4" s="110"/>
    </row>
    <row r="5" spans="1:8" s="7" customFormat="1" ht="36.6" customHeight="1" thickBot="1" x14ac:dyDescent="0.3">
      <c r="A5" s="111" t="s">
        <v>43</v>
      </c>
      <c r="B5" s="111"/>
      <c r="C5" s="111"/>
      <c r="D5" s="112"/>
    </row>
    <row r="6" spans="1:8" s="8" customFormat="1" ht="47.25" customHeight="1" thickBot="1" x14ac:dyDescent="0.25">
      <c r="A6" s="23" t="s">
        <v>2</v>
      </c>
      <c r="B6" s="24" t="s">
        <v>4</v>
      </c>
      <c r="C6" s="24" t="s">
        <v>5</v>
      </c>
      <c r="D6" s="25" t="s">
        <v>49</v>
      </c>
      <c r="E6" s="26" t="s">
        <v>24</v>
      </c>
    </row>
    <row r="7" spans="1:8" ht="13.5" customHeight="1" x14ac:dyDescent="0.2">
      <c r="A7" s="21">
        <v>1</v>
      </c>
      <c r="B7" s="22">
        <v>2</v>
      </c>
      <c r="C7" s="22">
        <v>3</v>
      </c>
      <c r="D7" s="31">
        <v>4</v>
      </c>
      <c r="E7" s="27">
        <v>5</v>
      </c>
    </row>
    <row r="8" spans="1:8" s="11" customFormat="1" ht="15" customHeight="1" x14ac:dyDescent="0.25">
      <c r="A8" s="9" t="s">
        <v>9</v>
      </c>
      <c r="B8" s="10">
        <v>1</v>
      </c>
      <c r="C8" s="10" t="s">
        <v>25</v>
      </c>
      <c r="D8" s="33">
        <f>D9+D10+D11++D13+D14+D12</f>
        <v>12399.4</v>
      </c>
      <c r="E8" s="33"/>
    </row>
    <row r="9" spans="1:8" ht="30.75" customHeight="1" x14ac:dyDescent="0.25">
      <c r="A9" s="12" t="s">
        <v>11</v>
      </c>
      <c r="B9" s="13">
        <v>1</v>
      </c>
      <c r="C9" s="13">
        <v>2</v>
      </c>
      <c r="D9" s="34">
        <v>1336.7</v>
      </c>
      <c r="E9" s="28"/>
    </row>
    <row r="10" spans="1:8" ht="50.25" customHeight="1" x14ac:dyDescent="0.25">
      <c r="A10" s="12" t="s">
        <v>12</v>
      </c>
      <c r="B10" s="13">
        <v>1</v>
      </c>
      <c r="C10" s="13">
        <v>3</v>
      </c>
      <c r="D10" s="34">
        <v>19.600000000000001</v>
      </c>
      <c r="E10" s="34"/>
    </row>
    <row r="11" spans="1:8" ht="47.25" customHeight="1" x14ac:dyDescent="0.25">
      <c r="A11" s="12" t="s">
        <v>12</v>
      </c>
      <c r="B11" s="13">
        <v>1</v>
      </c>
      <c r="C11" s="13">
        <v>4</v>
      </c>
      <c r="D11" s="34">
        <v>9563</v>
      </c>
      <c r="E11" s="34"/>
      <c r="G11" s="37"/>
      <c r="H11" s="37"/>
    </row>
    <row r="12" spans="1:8" ht="17.25" customHeight="1" x14ac:dyDescent="0.25">
      <c r="A12" s="12" t="s">
        <v>44</v>
      </c>
      <c r="B12" s="13">
        <v>1</v>
      </c>
      <c r="C12" s="13">
        <v>7</v>
      </c>
      <c r="D12" s="34">
        <v>100</v>
      </c>
      <c r="E12" s="34"/>
    </row>
    <row r="13" spans="1:8" x14ac:dyDescent="0.25">
      <c r="A13" s="12" t="s">
        <v>1</v>
      </c>
      <c r="B13" s="13">
        <v>1</v>
      </c>
      <c r="C13" s="13">
        <v>11</v>
      </c>
      <c r="D13" s="34">
        <v>144</v>
      </c>
      <c r="E13" s="34"/>
    </row>
    <row r="14" spans="1:8" x14ac:dyDescent="0.25">
      <c r="A14" s="12" t="s">
        <v>64</v>
      </c>
      <c r="B14" s="13">
        <v>1</v>
      </c>
      <c r="C14" s="13">
        <v>13</v>
      </c>
      <c r="D14" s="34">
        <v>1236.0999999999999</v>
      </c>
      <c r="E14" s="34"/>
      <c r="G14" s="37"/>
      <c r="H14" s="37"/>
    </row>
    <row r="15" spans="1:8" s="8" customFormat="1" x14ac:dyDescent="0.25">
      <c r="A15" s="14" t="s">
        <v>21</v>
      </c>
      <c r="B15" s="15">
        <v>2</v>
      </c>
      <c r="C15" s="15"/>
      <c r="D15" s="35">
        <f>D16</f>
        <v>390</v>
      </c>
      <c r="E15" s="30">
        <v>390</v>
      </c>
    </row>
    <row r="16" spans="1:8" x14ac:dyDescent="0.25">
      <c r="A16" s="12" t="s">
        <v>22</v>
      </c>
      <c r="B16" s="13">
        <v>2</v>
      </c>
      <c r="C16" s="13">
        <v>3</v>
      </c>
      <c r="D16" s="34">
        <v>390</v>
      </c>
      <c r="E16" s="28">
        <v>390</v>
      </c>
    </row>
    <row r="17" spans="1:8" s="8" customFormat="1" x14ac:dyDescent="0.25">
      <c r="A17" s="14" t="s">
        <v>45</v>
      </c>
      <c r="B17" s="15">
        <v>3</v>
      </c>
      <c r="C17" s="15"/>
      <c r="D17" s="44">
        <f>D18+D20+D19</f>
        <v>8988.9</v>
      </c>
      <c r="E17" s="45">
        <v>130</v>
      </c>
    </row>
    <row r="18" spans="1:8" x14ac:dyDescent="0.25">
      <c r="A18" s="12" t="s">
        <v>46</v>
      </c>
      <c r="B18" s="13">
        <v>3</v>
      </c>
      <c r="C18" s="13">
        <v>4</v>
      </c>
      <c r="D18" s="34">
        <v>130</v>
      </c>
      <c r="E18" s="28">
        <v>130</v>
      </c>
    </row>
    <row r="19" spans="1:8" ht="31.5" x14ac:dyDescent="0.25">
      <c r="A19" s="12" t="s">
        <v>99</v>
      </c>
      <c r="B19" s="13">
        <v>3</v>
      </c>
      <c r="C19" s="13">
        <v>9</v>
      </c>
      <c r="D19" s="34">
        <v>8800</v>
      </c>
      <c r="E19" s="28"/>
    </row>
    <row r="20" spans="1:8" ht="31.5" x14ac:dyDescent="0.25">
      <c r="A20" s="12" t="s">
        <v>47</v>
      </c>
      <c r="B20" s="13">
        <v>3</v>
      </c>
      <c r="C20" s="13">
        <v>14</v>
      </c>
      <c r="D20" s="34">
        <v>58.9</v>
      </c>
      <c r="E20" s="28"/>
    </row>
    <row r="21" spans="1:8" x14ac:dyDescent="0.25">
      <c r="A21" s="14" t="s">
        <v>35</v>
      </c>
      <c r="B21" s="15">
        <v>4</v>
      </c>
      <c r="C21" s="13"/>
      <c r="D21" s="44">
        <f>D24+D23+D22</f>
        <v>2580.1999999999998</v>
      </c>
      <c r="E21" s="28"/>
      <c r="G21" s="37"/>
      <c r="H21" s="37"/>
    </row>
    <row r="22" spans="1:8" x14ac:dyDescent="0.25">
      <c r="A22" s="46" t="s">
        <v>92</v>
      </c>
      <c r="B22" s="16">
        <v>4</v>
      </c>
      <c r="C22" s="13">
        <v>1</v>
      </c>
      <c r="D22" s="47">
        <v>1383.5</v>
      </c>
      <c r="E22" s="28"/>
      <c r="G22" s="37"/>
      <c r="H22" s="37"/>
    </row>
    <row r="23" spans="1:8" x14ac:dyDescent="0.25">
      <c r="A23" s="46" t="s">
        <v>48</v>
      </c>
      <c r="B23" s="16">
        <v>4</v>
      </c>
      <c r="C23" s="16">
        <v>9</v>
      </c>
      <c r="D23" s="47">
        <v>853.7</v>
      </c>
      <c r="E23" s="48"/>
    </row>
    <row r="24" spans="1:8" x14ac:dyDescent="0.25">
      <c r="A24" s="12" t="s">
        <v>36</v>
      </c>
      <c r="B24" s="13">
        <v>4</v>
      </c>
      <c r="C24" s="13">
        <v>10</v>
      </c>
      <c r="D24" s="34">
        <v>343</v>
      </c>
      <c r="E24" s="28"/>
    </row>
    <row r="25" spans="1:8" s="11" customFormat="1" x14ac:dyDescent="0.25">
      <c r="A25" s="9" t="s">
        <v>16</v>
      </c>
      <c r="B25" s="10">
        <v>5</v>
      </c>
      <c r="C25" s="10" t="s">
        <v>25</v>
      </c>
      <c r="D25" s="33">
        <f>D26+D28+D29+D27</f>
        <v>4369.8</v>
      </c>
      <c r="E25" s="33"/>
      <c r="G25" s="100"/>
      <c r="H25" s="100"/>
    </row>
    <row r="26" spans="1:8" x14ac:dyDescent="0.25">
      <c r="A26" s="12" t="s">
        <v>17</v>
      </c>
      <c r="B26" s="13">
        <v>5</v>
      </c>
      <c r="C26" s="13">
        <v>1</v>
      </c>
      <c r="D26" s="34">
        <v>238.4</v>
      </c>
      <c r="E26" s="34"/>
    </row>
    <row r="27" spans="1:8" x14ac:dyDescent="0.25">
      <c r="A27" s="12" t="s">
        <v>96</v>
      </c>
      <c r="B27" s="13">
        <v>5</v>
      </c>
      <c r="C27" s="13">
        <v>2</v>
      </c>
      <c r="D27" s="34">
        <v>1200</v>
      </c>
      <c r="E27" s="34"/>
    </row>
    <row r="28" spans="1:8" x14ac:dyDescent="0.25">
      <c r="A28" s="12" t="s">
        <v>23</v>
      </c>
      <c r="B28" s="13">
        <v>5</v>
      </c>
      <c r="C28" s="13">
        <v>3</v>
      </c>
      <c r="D28" s="34">
        <v>2636</v>
      </c>
      <c r="E28" s="34"/>
      <c r="H28" s="37"/>
    </row>
    <row r="29" spans="1:8" x14ac:dyDescent="0.25">
      <c r="A29" s="12"/>
      <c r="B29" s="13">
        <v>5</v>
      </c>
      <c r="C29" s="13">
        <v>5</v>
      </c>
      <c r="D29" s="34">
        <v>295.39999999999998</v>
      </c>
      <c r="E29" s="34"/>
      <c r="H29" s="37"/>
    </row>
    <row r="30" spans="1:8" s="11" customFormat="1" x14ac:dyDescent="0.25">
      <c r="A30" s="9" t="s">
        <v>13</v>
      </c>
      <c r="B30" s="10">
        <v>7</v>
      </c>
      <c r="C30" s="10" t="s">
        <v>25</v>
      </c>
      <c r="D30" s="33">
        <f>D31</f>
        <v>655.5</v>
      </c>
      <c r="E30" s="33"/>
    </row>
    <row r="31" spans="1:8" x14ac:dyDescent="0.25">
      <c r="A31" s="12" t="s">
        <v>19</v>
      </c>
      <c r="B31" s="13">
        <v>7</v>
      </c>
      <c r="C31" s="13">
        <v>7</v>
      </c>
      <c r="D31" s="34">
        <v>655.5</v>
      </c>
      <c r="E31" s="38"/>
      <c r="F31" s="40"/>
    </row>
    <row r="32" spans="1:8" s="11" customFormat="1" ht="21" customHeight="1" x14ac:dyDescent="0.25">
      <c r="A32" s="9" t="s">
        <v>42</v>
      </c>
      <c r="B32" s="10">
        <v>8</v>
      </c>
      <c r="C32" s="10" t="s">
        <v>25</v>
      </c>
      <c r="D32" s="39">
        <f>D33</f>
        <v>14054.5</v>
      </c>
      <c r="E32" s="42"/>
      <c r="F32" s="41"/>
    </row>
    <row r="33" spans="1:7" x14ac:dyDescent="0.25">
      <c r="A33" s="12" t="s">
        <v>14</v>
      </c>
      <c r="B33" s="13">
        <v>8</v>
      </c>
      <c r="C33" s="13">
        <v>1</v>
      </c>
      <c r="D33" s="34">
        <v>14054.5</v>
      </c>
      <c r="E33" s="38"/>
      <c r="F33" s="40"/>
    </row>
    <row r="34" spans="1:7" x14ac:dyDescent="0.25">
      <c r="A34" s="14" t="s">
        <v>37</v>
      </c>
      <c r="B34" s="15">
        <v>10</v>
      </c>
      <c r="C34" s="13"/>
      <c r="D34" s="44">
        <f>D35</f>
        <v>60</v>
      </c>
      <c r="E34" s="29"/>
    </row>
    <row r="35" spans="1:7" x14ac:dyDescent="0.25">
      <c r="A35" s="12" t="s">
        <v>38</v>
      </c>
      <c r="B35" s="13">
        <v>10</v>
      </c>
      <c r="C35" s="13">
        <v>1</v>
      </c>
      <c r="D35" s="34">
        <v>60</v>
      </c>
      <c r="E35" s="29"/>
    </row>
    <row r="36" spans="1:7" s="11" customFormat="1" x14ac:dyDescent="0.25">
      <c r="A36" s="9" t="s">
        <v>20</v>
      </c>
      <c r="B36" s="10">
        <v>11</v>
      </c>
      <c r="C36" s="10" t="s">
        <v>25</v>
      </c>
      <c r="D36" s="33">
        <f>D37</f>
        <v>25</v>
      </c>
      <c r="E36" s="33"/>
    </row>
    <row r="37" spans="1:7" x14ac:dyDescent="0.25">
      <c r="A37" s="12" t="s">
        <v>39</v>
      </c>
      <c r="B37" s="13">
        <v>11</v>
      </c>
      <c r="C37" s="13">
        <v>1</v>
      </c>
      <c r="D37" s="34">
        <v>25</v>
      </c>
      <c r="E37" s="34"/>
    </row>
    <row r="38" spans="1:7" s="11" customFormat="1" x14ac:dyDescent="0.25">
      <c r="A38" s="9" t="s">
        <v>40</v>
      </c>
      <c r="B38" s="10">
        <v>12</v>
      </c>
      <c r="C38" s="10" t="s">
        <v>25</v>
      </c>
      <c r="D38" s="35">
        <f>D39</f>
        <v>80</v>
      </c>
      <c r="E38" s="35"/>
    </row>
    <row r="39" spans="1:7" ht="16.5" thickBot="1" x14ac:dyDescent="0.3">
      <c r="A39" s="12" t="s">
        <v>41</v>
      </c>
      <c r="B39" s="13">
        <v>12</v>
      </c>
      <c r="C39" s="13">
        <v>4</v>
      </c>
      <c r="D39" s="34">
        <v>80</v>
      </c>
      <c r="E39" s="28"/>
    </row>
    <row r="40" spans="1:7" ht="15.75" customHeight="1" thickBot="1" x14ac:dyDescent="0.3">
      <c r="A40" s="32" t="s">
        <v>26</v>
      </c>
      <c r="B40" s="109"/>
      <c r="C40" s="109"/>
      <c r="D40" s="36">
        <f>D38+D36+D32+D30+D25+D15+D8+D21+D34+D17</f>
        <v>43603.299999999996</v>
      </c>
      <c r="E40" s="36">
        <f>E15+E17</f>
        <v>520</v>
      </c>
      <c r="G40" s="37"/>
    </row>
    <row r="41" spans="1:7" x14ac:dyDescent="0.25">
      <c r="A41" s="17"/>
      <c r="B41" s="17"/>
      <c r="C41" s="17"/>
    </row>
    <row r="42" spans="1:7" x14ac:dyDescent="0.25">
      <c r="D42" s="20"/>
    </row>
    <row r="45" spans="1:7" x14ac:dyDescent="0.25">
      <c r="D45" s="20"/>
    </row>
    <row r="46" spans="1:7" x14ac:dyDescent="0.25">
      <c r="D46" s="20"/>
    </row>
    <row r="50" spans="4:7" x14ac:dyDescent="0.25">
      <c r="D50" s="20"/>
    </row>
    <row r="51" spans="4:7" x14ac:dyDescent="0.25">
      <c r="G51" s="20"/>
    </row>
  </sheetData>
  <customSheetViews>
    <customSheetView guid="{81222A41-5C5A-4DC3-B853-5A09E132D066}" showPageBreaks="1" fitToPage="1">
      <selection activeCell="D3" sqref="D3"/>
      <pageMargins left="1.19" right="0.15748031496062992" top="0.5" bottom="0.51" header="0.51181102362204722" footer="0.51181102362204722"/>
      <pageSetup paperSize="9" scale="67" fitToHeight="2" orientation="portrait" r:id="rId1"/>
      <headerFooter alignWithMargins="0"/>
    </customSheetView>
    <customSheetView guid="{30778448-B592-4525-BA84-082E3FE6F267}" fitToPage="1" hiddenRows="1" topLeftCell="A13">
      <selection activeCell="D20" sqref="D20"/>
      <pageMargins left="1.19" right="0.15748031496062992" top="0.5" bottom="0.51" header="0.51181102362204722" footer="0.51181102362204722"/>
      <pageSetup paperSize="9" scale="67" fitToHeight="2" orientation="portrait" r:id="rId2"/>
      <headerFooter alignWithMargins="0"/>
    </customSheetView>
    <customSheetView guid="{29832ADE-E753-4B19-A9AD-744B0F1D561C}" showPageBreaks="1" fitToPage="1" hiddenRows="1" showRuler="0">
      <selection activeCell="D3" sqref="D3"/>
      <pageMargins left="1.19" right="0.15748031496062992" top="0.5" bottom="0.51" header="0.51181102362204722" footer="0.51181102362204722"/>
      <pageSetup paperSize="9" scale="67" fitToHeight="2" orientation="portrait" r:id="rId3"/>
      <headerFooter alignWithMargins="0"/>
    </customSheetView>
    <customSheetView guid="{C9E7C3F5-D873-4B13-B6C1-5028AF66D368}" showPageBreaks="1" fitToPage="1" hiddenRows="1" showRuler="0">
      <selection activeCell="D1" sqref="D1:D3"/>
      <pageMargins left="1.19" right="0.15748031496062992" top="0.5" bottom="0.51" header="0.51181102362204722" footer="0.51181102362204722"/>
      <pageSetup paperSize="9" scale="69" fitToHeight="2" orientation="portrait" r:id="rId4"/>
      <headerFooter alignWithMargins="0"/>
    </customSheetView>
    <customSheetView guid="{F21A4357-4490-4DC5-AD5F-D74077CDC8A9}" showPageBreaks="1" fitToPage="1" hiddenRows="1" hiddenColumns="1" showRuler="0">
      <selection activeCell="C6" sqref="C6"/>
      <pageMargins left="0.35433070866141736" right="0.15748031496062992" top="0.5" bottom="0.51" header="0.51181102362204722" footer="0.51181102362204722"/>
      <pageSetup paperSize="9" scale="62" fitToHeight="2" orientation="portrait" r:id="rId5"/>
      <headerFooter alignWithMargins="0"/>
    </customSheetView>
    <customSheetView guid="{4AFE580B-5859-43EA-97A2-5651E4714E35}" fitToPage="1" showRuler="0" topLeftCell="A13">
      <selection activeCell="D32" sqref="D32"/>
      <pageMargins left="0.35433070866141736" right="0.15748031496062992" top="0.5" bottom="0.51" header="0.51181102362204722" footer="0.51181102362204722"/>
      <pageSetup paperSize="9" scale="68" fitToHeight="2" orientation="portrait" r:id="rId6"/>
      <headerFooter alignWithMargins="0"/>
    </customSheetView>
    <customSheetView guid="{6646D18D-37BA-4A1B-B8A1-44C68A7B234E}" fitToPage="1" showRuler="0" topLeftCell="A34">
      <selection activeCell="D60" sqref="D60"/>
      <pageMargins left="0.35433070866141736" right="0.15748031496062992" top="0.5" bottom="0.51" header="0.51181102362204722" footer="0.51181102362204722"/>
      <pageSetup paperSize="9" scale="68" fitToHeight="2" orientation="portrait" r:id="rId7"/>
      <headerFooter alignWithMargins="0"/>
    </customSheetView>
    <customSheetView guid="{F302894A-CF82-456A-A20A-50CE2A9DD3D8}" fitToPage="1" showRuler="0">
      <selection activeCell="A18" sqref="A18:IV18"/>
      <pageMargins left="0.35433070866141736" right="0.15748031496062992" top="0.5" bottom="0.51" header="0.51181102362204722" footer="0.51181102362204722"/>
      <pageSetup paperSize="9" scale="68" fitToHeight="2" orientation="portrait" r:id="rId8"/>
      <headerFooter alignWithMargins="0"/>
    </customSheetView>
    <customSheetView guid="{C438EACF-5C26-4C07-AF85-825F4E7F64F9}" fitToPage="1" hiddenRows="1" topLeftCell="A19">
      <selection activeCell="D43" sqref="D43"/>
      <pageMargins left="1.19" right="0.15748031496062992" top="0.5" bottom="0.51" header="0.51181102362204722" footer="0.51181102362204722"/>
      <pageSetup paperSize="9" scale="67" fitToHeight="2" orientation="portrait" r:id="rId9"/>
      <headerFooter alignWithMargins="0"/>
    </customSheetView>
    <customSheetView guid="{955B8D87-1907-4070-A536-35B085D1CA89}" fitToPage="1" topLeftCell="A4">
      <selection activeCell="D3" sqref="D3"/>
      <pageMargins left="1.19" right="0.15748031496062992" top="0.5" bottom="0.51" header="0.51181102362204722" footer="0.51181102362204722"/>
      <pageSetup paperSize="9" scale="67" fitToHeight="2" orientation="portrait" r:id="rId10"/>
      <headerFooter alignWithMargins="0"/>
    </customSheetView>
  </customSheetViews>
  <mergeCells count="3">
    <mergeCell ref="B40:C40"/>
    <mergeCell ref="B4:C4"/>
    <mergeCell ref="A5:D5"/>
  </mergeCells>
  <phoneticPr fontId="0" type="noConversion"/>
  <pageMargins left="1.19" right="0.15748031496062992" top="0.5" bottom="0.51" header="0.51181102362204722" footer="0.51181102362204722"/>
  <pageSetup paperSize="9" scale="67" fitToHeight="2" orientation="portrait" r:id="rId1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IV258"/>
  <sheetViews>
    <sheetView tabSelected="1" topLeftCell="A52" workbookViewId="0">
      <selection activeCell="I60" sqref="I60"/>
    </sheetView>
  </sheetViews>
  <sheetFormatPr defaultRowHeight="12.75" x14ac:dyDescent="0.2"/>
  <cols>
    <col min="1" max="1" width="50.5" style="96" customWidth="1"/>
    <col min="2" max="2" width="5.6640625" style="96" customWidth="1"/>
    <col min="3" max="3" width="5.1640625" style="96" customWidth="1"/>
    <col min="4" max="4" width="7.33203125" style="96" customWidth="1"/>
    <col min="5" max="5" width="9" style="96" customWidth="1"/>
    <col min="6" max="6" width="5.1640625" style="96" customWidth="1"/>
    <col min="7" max="8" width="12.6640625" style="96" customWidth="1"/>
    <col min="9" max="9" width="18.33203125" style="67" customWidth="1"/>
    <col min="10" max="10" width="9.33203125" style="67"/>
    <col min="11" max="16384" width="9.33203125" style="1"/>
  </cols>
  <sheetData>
    <row r="1" spans="1:256" ht="12.75" customHeight="1" x14ac:dyDescent="0.2">
      <c r="A1" s="71"/>
      <c r="B1" s="71"/>
      <c r="C1" s="71"/>
      <c r="D1" s="71"/>
      <c r="E1" s="71"/>
      <c r="F1" s="71" t="s">
        <v>84</v>
      </c>
      <c r="G1" s="71"/>
      <c r="H1" s="71"/>
      <c r="I1" s="65"/>
      <c r="J1" s="65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  <c r="EM1" s="19"/>
      <c r="EN1" s="19"/>
      <c r="EO1" s="19"/>
      <c r="EP1" s="19"/>
      <c r="EQ1" s="19"/>
      <c r="ER1" s="19"/>
      <c r="ES1" s="19"/>
      <c r="ET1" s="19"/>
      <c r="EU1" s="19"/>
      <c r="EV1" s="19"/>
      <c r="EW1" s="19"/>
      <c r="EX1" s="19"/>
      <c r="EY1" s="19"/>
      <c r="EZ1" s="19"/>
      <c r="FA1" s="19"/>
      <c r="FB1" s="19"/>
      <c r="FC1" s="19"/>
      <c r="FD1" s="19"/>
      <c r="FE1" s="19"/>
      <c r="FF1" s="19"/>
      <c r="FG1" s="19"/>
      <c r="FH1" s="19"/>
      <c r="FI1" s="19"/>
      <c r="FJ1" s="19"/>
      <c r="FK1" s="19"/>
      <c r="FL1" s="19"/>
      <c r="FM1" s="19"/>
      <c r="FN1" s="19"/>
      <c r="FO1" s="19"/>
      <c r="FP1" s="19"/>
      <c r="FQ1" s="19"/>
      <c r="FR1" s="19"/>
      <c r="FS1" s="19"/>
      <c r="FT1" s="19"/>
      <c r="FU1" s="19"/>
      <c r="FV1" s="19"/>
      <c r="FW1" s="19"/>
      <c r="FX1" s="19"/>
      <c r="FY1" s="19"/>
      <c r="FZ1" s="19"/>
      <c r="GA1" s="19"/>
      <c r="GB1" s="19"/>
      <c r="GC1" s="19"/>
      <c r="GD1" s="19"/>
      <c r="GE1" s="19"/>
      <c r="GF1" s="19"/>
      <c r="GG1" s="19"/>
      <c r="GH1" s="19"/>
      <c r="GI1" s="19"/>
      <c r="GJ1" s="19"/>
      <c r="GK1" s="19"/>
      <c r="GL1" s="19"/>
      <c r="GM1" s="19"/>
      <c r="GN1" s="19"/>
      <c r="GO1" s="19"/>
      <c r="GP1" s="19"/>
      <c r="GQ1" s="19"/>
      <c r="GR1" s="19"/>
      <c r="GS1" s="19"/>
      <c r="GT1" s="19"/>
      <c r="GU1" s="19"/>
      <c r="GV1" s="19"/>
      <c r="GW1" s="19"/>
      <c r="GX1" s="19"/>
      <c r="GY1" s="19"/>
      <c r="GZ1" s="19"/>
      <c r="HA1" s="19"/>
      <c r="HB1" s="19"/>
      <c r="HC1" s="19"/>
      <c r="HD1" s="19"/>
      <c r="HE1" s="19"/>
      <c r="HF1" s="19"/>
      <c r="HG1" s="19"/>
      <c r="HH1" s="19"/>
      <c r="HI1" s="19"/>
      <c r="HJ1" s="19"/>
      <c r="HK1" s="19"/>
      <c r="HL1" s="19"/>
      <c r="HM1" s="19"/>
      <c r="HN1" s="19"/>
      <c r="HO1" s="19"/>
      <c r="HP1" s="19"/>
      <c r="HQ1" s="19"/>
      <c r="HR1" s="19"/>
      <c r="HS1" s="19"/>
      <c r="HT1" s="19"/>
      <c r="HU1" s="19"/>
      <c r="HV1" s="19"/>
      <c r="HW1" s="19"/>
      <c r="HX1" s="19"/>
      <c r="HY1" s="19"/>
      <c r="HZ1" s="19"/>
      <c r="IA1" s="19"/>
      <c r="IB1" s="19"/>
      <c r="IC1" s="19"/>
      <c r="ID1" s="19"/>
      <c r="IE1" s="19"/>
      <c r="IF1" s="19"/>
      <c r="IG1" s="19"/>
      <c r="IH1" s="19"/>
      <c r="II1" s="19"/>
      <c r="IJ1" s="19"/>
      <c r="IK1" s="19"/>
      <c r="IL1" s="19"/>
      <c r="IM1" s="19"/>
      <c r="IN1" s="19"/>
      <c r="IO1" s="19"/>
      <c r="IP1" s="19"/>
      <c r="IQ1" s="19"/>
      <c r="IR1" s="19"/>
      <c r="IS1" s="19"/>
      <c r="IT1" s="19"/>
      <c r="IU1" s="19"/>
      <c r="IV1" s="19"/>
    </row>
    <row r="2" spans="1:256" s="2" customFormat="1" ht="15.75" x14ac:dyDescent="0.25">
      <c r="A2" s="71"/>
      <c r="B2" s="71"/>
      <c r="C2" s="71"/>
      <c r="D2" s="71"/>
      <c r="E2" s="71"/>
      <c r="F2" s="71" t="s">
        <v>28</v>
      </c>
      <c r="G2" s="71"/>
      <c r="H2" s="71"/>
      <c r="I2" s="65"/>
      <c r="J2" s="65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  <c r="DV2" s="19"/>
      <c r="DW2" s="19"/>
      <c r="DX2" s="19"/>
      <c r="DY2" s="19"/>
      <c r="DZ2" s="19"/>
      <c r="EA2" s="19"/>
      <c r="EB2" s="19"/>
      <c r="EC2" s="19"/>
      <c r="ED2" s="19"/>
      <c r="EE2" s="19"/>
      <c r="EF2" s="19"/>
      <c r="EG2" s="19"/>
      <c r="EH2" s="19"/>
      <c r="EI2" s="19"/>
      <c r="EJ2" s="19"/>
      <c r="EK2" s="19"/>
      <c r="EL2" s="19"/>
      <c r="EM2" s="19"/>
      <c r="EN2" s="19"/>
      <c r="EO2" s="19"/>
      <c r="EP2" s="19"/>
      <c r="EQ2" s="19"/>
      <c r="ER2" s="19"/>
      <c r="ES2" s="19"/>
      <c r="ET2" s="19"/>
      <c r="EU2" s="19"/>
      <c r="EV2" s="19"/>
      <c r="EW2" s="19"/>
      <c r="EX2" s="19"/>
      <c r="EY2" s="19"/>
      <c r="EZ2" s="19"/>
      <c r="FA2" s="19"/>
      <c r="FB2" s="19"/>
      <c r="FC2" s="19"/>
      <c r="FD2" s="19"/>
      <c r="FE2" s="19"/>
      <c r="FF2" s="19"/>
      <c r="FG2" s="19"/>
      <c r="FH2" s="19"/>
      <c r="FI2" s="19"/>
      <c r="FJ2" s="19"/>
      <c r="FK2" s="19"/>
      <c r="FL2" s="19"/>
      <c r="FM2" s="19"/>
      <c r="FN2" s="19"/>
      <c r="FO2" s="19"/>
      <c r="FP2" s="19"/>
      <c r="FQ2" s="19"/>
      <c r="FR2" s="19"/>
      <c r="FS2" s="19"/>
      <c r="FT2" s="19"/>
      <c r="FU2" s="19"/>
      <c r="FV2" s="19"/>
      <c r="FW2" s="19"/>
      <c r="FX2" s="19"/>
      <c r="FY2" s="19"/>
      <c r="FZ2" s="19"/>
      <c r="GA2" s="19"/>
      <c r="GB2" s="19"/>
      <c r="GC2" s="19"/>
      <c r="GD2" s="19"/>
      <c r="GE2" s="19"/>
      <c r="GF2" s="19"/>
      <c r="GG2" s="19"/>
      <c r="GH2" s="19"/>
      <c r="GI2" s="19"/>
      <c r="GJ2" s="19"/>
      <c r="GK2" s="19"/>
      <c r="GL2" s="19"/>
      <c r="GM2" s="19"/>
      <c r="GN2" s="19"/>
      <c r="GO2" s="19"/>
      <c r="GP2" s="19"/>
      <c r="GQ2" s="19"/>
      <c r="GR2" s="19"/>
      <c r="GS2" s="19"/>
      <c r="GT2" s="19"/>
      <c r="GU2" s="19"/>
      <c r="GV2" s="19"/>
      <c r="GW2" s="19"/>
      <c r="GX2" s="19"/>
      <c r="GY2" s="19"/>
      <c r="GZ2" s="19"/>
      <c r="HA2" s="19"/>
      <c r="HB2" s="19"/>
      <c r="HC2" s="19"/>
      <c r="HD2" s="19"/>
      <c r="HE2" s="19"/>
      <c r="HF2" s="19"/>
      <c r="HG2" s="19"/>
      <c r="HH2" s="19"/>
      <c r="HI2" s="19"/>
      <c r="HJ2" s="19"/>
      <c r="HK2" s="19"/>
      <c r="HL2" s="19"/>
      <c r="HM2" s="19"/>
      <c r="HN2" s="19"/>
      <c r="HO2" s="19"/>
      <c r="HP2" s="19"/>
      <c r="HQ2" s="19"/>
      <c r="HR2" s="19"/>
      <c r="HS2" s="19"/>
      <c r="HT2" s="19"/>
      <c r="HU2" s="19"/>
      <c r="HV2" s="19"/>
      <c r="HW2" s="19"/>
      <c r="HX2" s="19"/>
      <c r="HY2" s="19"/>
      <c r="HZ2" s="19"/>
      <c r="IA2" s="19"/>
      <c r="IB2" s="19"/>
      <c r="IC2" s="19"/>
      <c r="ID2" s="19"/>
      <c r="IE2" s="19"/>
      <c r="IF2" s="19"/>
      <c r="IG2" s="19"/>
      <c r="IH2" s="19"/>
      <c r="II2" s="19"/>
      <c r="IJ2" s="19"/>
      <c r="IK2" s="19"/>
      <c r="IL2" s="19"/>
      <c r="IM2" s="19"/>
      <c r="IN2" s="19"/>
      <c r="IO2" s="19"/>
      <c r="IP2" s="19"/>
      <c r="IQ2" s="19"/>
      <c r="IR2" s="19"/>
      <c r="IS2" s="19"/>
      <c r="IT2" s="19"/>
      <c r="IU2" s="19"/>
      <c r="IV2" s="19"/>
    </row>
    <row r="3" spans="1:256" s="2" customFormat="1" ht="15" customHeight="1" x14ac:dyDescent="0.25">
      <c r="A3" s="71"/>
      <c r="B3" s="71"/>
      <c r="C3" s="71"/>
      <c r="D3" s="71"/>
      <c r="E3" s="71"/>
      <c r="F3" s="71" t="s">
        <v>101</v>
      </c>
      <c r="G3" s="71"/>
      <c r="H3" s="71"/>
      <c r="I3" s="65"/>
      <c r="J3" s="65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  <c r="HN3" s="19"/>
      <c r="HO3" s="19"/>
      <c r="HP3" s="19"/>
      <c r="HQ3" s="19"/>
      <c r="HR3" s="19"/>
      <c r="HS3" s="19"/>
      <c r="HT3" s="19"/>
      <c r="HU3" s="19"/>
      <c r="HV3" s="19"/>
      <c r="HW3" s="19"/>
      <c r="HX3" s="19"/>
      <c r="HY3" s="19"/>
      <c r="HZ3" s="19"/>
      <c r="IA3" s="19"/>
      <c r="IB3" s="19"/>
      <c r="IC3" s="19"/>
      <c r="ID3" s="19"/>
      <c r="IE3" s="19"/>
      <c r="IF3" s="19"/>
      <c r="IG3" s="19"/>
      <c r="IH3" s="19"/>
      <c r="II3" s="19"/>
      <c r="IJ3" s="19"/>
      <c r="IK3" s="19"/>
      <c r="IL3" s="19"/>
      <c r="IM3" s="19"/>
      <c r="IN3" s="19"/>
      <c r="IO3" s="19"/>
      <c r="IP3" s="19"/>
      <c r="IQ3" s="19"/>
      <c r="IR3" s="19"/>
      <c r="IS3" s="19"/>
      <c r="IT3" s="19"/>
      <c r="IU3" s="19"/>
      <c r="IV3" s="19"/>
    </row>
    <row r="4" spans="1:256" s="2" customFormat="1" ht="57.75" customHeight="1" x14ac:dyDescent="0.25">
      <c r="A4" s="114" t="s">
        <v>50</v>
      </c>
      <c r="B4" s="114"/>
      <c r="C4" s="114"/>
      <c r="D4" s="114"/>
      <c r="E4" s="114"/>
      <c r="F4" s="114"/>
      <c r="G4" s="114"/>
      <c r="H4" s="114"/>
      <c r="I4" s="66"/>
      <c r="J4" s="66"/>
    </row>
    <row r="5" spans="1:256" s="2" customFormat="1" ht="15.75" x14ac:dyDescent="0.25">
      <c r="A5" s="113"/>
      <c r="B5" s="113"/>
      <c r="C5" s="113"/>
      <c r="D5" s="113"/>
      <c r="E5" s="113"/>
      <c r="F5" s="113"/>
      <c r="G5" s="113"/>
      <c r="H5" s="113"/>
      <c r="I5" s="66"/>
      <c r="J5" s="66"/>
    </row>
    <row r="6" spans="1:256" s="2" customFormat="1" ht="16.5" thickBot="1" x14ac:dyDescent="0.3">
      <c r="A6" s="113"/>
      <c r="B6" s="113"/>
      <c r="C6" s="113"/>
      <c r="D6" s="113"/>
      <c r="E6" s="113"/>
      <c r="F6" s="113"/>
      <c r="G6" s="113"/>
      <c r="H6" s="113"/>
      <c r="I6" s="66"/>
      <c r="J6" s="66"/>
    </row>
    <row r="7" spans="1:256" ht="51.75" customHeight="1" x14ac:dyDescent="0.2">
      <c r="A7" s="72" t="s">
        <v>2</v>
      </c>
      <c r="B7" s="73" t="s">
        <v>3</v>
      </c>
      <c r="C7" s="73" t="s">
        <v>4</v>
      </c>
      <c r="D7" s="73" t="s">
        <v>5</v>
      </c>
      <c r="E7" s="73" t="s">
        <v>6</v>
      </c>
      <c r="F7" s="73" t="s">
        <v>7</v>
      </c>
      <c r="G7" s="74" t="s">
        <v>8</v>
      </c>
      <c r="H7" s="75" t="s">
        <v>24</v>
      </c>
    </row>
    <row r="8" spans="1:256" ht="12.75" customHeight="1" x14ac:dyDescent="0.2">
      <c r="A8" s="76">
        <v>1</v>
      </c>
      <c r="B8" s="77">
        <v>2</v>
      </c>
      <c r="C8" s="77">
        <v>3</v>
      </c>
      <c r="D8" s="77">
        <v>4</v>
      </c>
      <c r="E8" s="77">
        <v>5</v>
      </c>
      <c r="F8" s="77">
        <v>6</v>
      </c>
      <c r="G8" s="77">
        <v>7</v>
      </c>
      <c r="H8" s="78">
        <v>8</v>
      </c>
    </row>
    <row r="9" spans="1:256" x14ac:dyDescent="0.2">
      <c r="A9" s="79" t="s">
        <v>29</v>
      </c>
      <c r="B9" s="80">
        <v>650</v>
      </c>
      <c r="C9" s="80"/>
      <c r="D9" s="80"/>
      <c r="E9" s="80"/>
      <c r="F9" s="80"/>
      <c r="G9" s="55">
        <f>G10+G40+G48+G73+G88+G108+G112+G120+G124+G129</f>
        <v>43603.286999999997</v>
      </c>
      <c r="H9" s="63">
        <f>H40+H49</f>
        <v>520</v>
      </c>
    </row>
    <row r="10" spans="1:256" s="43" customFormat="1" x14ac:dyDescent="0.2">
      <c r="A10" s="49" t="s">
        <v>9</v>
      </c>
      <c r="B10" s="50">
        <v>650</v>
      </c>
      <c r="C10" s="51">
        <v>1</v>
      </c>
      <c r="D10" s="81"/>
      <c r="E10" s="82"/>
      <c r="F10" s="50"/>
      <c r="G10" s="55">
        <f>G11+G15+G19+G33+G29+G25</f>
        <v>12399.386999999999</v>
      </c>
      <c r="H10" s="63"/>
      <c r="I10" s="68"/>
      <c r="J10" s="68"/>
    </row>
    <row r="11" spans="1:256" ht="36.75" customHeight="1" x14ac:dyDescent="0.2">
      <c r="A11" s="49" t="s">
        <v>11</v>
      </c>
      <c r="B11" s="50">
        <v>650</v>
      </c>
      <c r="C11" s="51">
        <v>1</v>
      </c>
      <c r="D11" s="81">
        <v>2</v>
      </c>
      <c r="E11" s="82"/>
      <c r="F11" s="50"/>
      <c r="G11" s="55">
        <f>G12</f>
        <v>1336.7</v>
      </c>
      <c r="H11" s="83"/>
      <c r="K11" s="4"/>
    </row>
    <row r="12" spans="1:256" ht="15" customHeight="1" x14ac:dyDescent="0.2">
      <c r="A12" s="49" t="s">
        <v>83</v>
      </c>
      <c r="B12" s="50">
        <v>650</v>
      </c>
      <c r="C12" s="51">
        <v>1</v>
      </c>
      <c r="D12" s="81">
        <v>2</v>
      </c>
      <c r="E12" s="82">
        <v>6000000</v>
      </c>
      <c r="F12" s="50"/>
      <c r="G12" s="55">
        <f>G13</f>
        <v>1336.7</v>
      </c>
      <c r="H12" s="83"/>
      <c r="K12" s="4"/>
    </row>
    <row r="13" spans="1:256" ht="34.5" customHeight="1" x14ac:dyDescent="0.2">
      <c r="A13" s="49" t="s">
        <v>75</v>
      </c>
      <c r="B13" s="54">
        <v>650</v>
      </c>
      <c r="C13" s="61">
        <v>1</v>
      </c>
      <c r="D13" s="52">
        <v>2</v>
      </c>
      <c r="E13" s="53">
        <v>6000203</v>
      </c>
      <c r="F13" s="54"/>
      <c r="G13" s="62">
        <f>G14</f>
        <v>1336.7</v>
      </c>
      <c r="H13" s="64"/>
    </row>
    <row r="14" spans="1:256" ht="15.75" customHeight="1" x14ac:dyDescent="0.2">
      <c r="A14" s="84" t="s">
        <v>54</v>
      </c>
      <c r="B14" s="54">
        <v>650</v>
      </c>
      <c r="C14" s="61">
        <v>1</v>
      </c>
      <c r="D14" s="52">
        <v>2</v>
      </c>
      <c r="E14" s="53">
        <v>6000203</v>
      </c>
      <c r="F14" s="54">
        <v>121</v>
      </c>
      <c r="G14" s="62">
        <v>1336.7</v>
      </c>
      <c r="H14" s="64"/>
    </row>
    <row r="15" spans="1:256" ht="54.75" customHeight="1" x14ac:dyDescent="0.2">
      <c r="A15" s="49" t="s">
        <v>12</v>
      </c>
      <c r="B15" s="50">
        <v>650</v>
      </c>
      <c r="C15" s="51">
        <v>1</v>
      </c>
      <c r="D15" s="81">
        <v>3</v>
      </c>
      <c r="E15" s="50"/>
      <c r="F15" s="50"/>
      <c r="G15" s="55">
        <f>G16</f>
        <v>19.600000000000001</v>
      </c>
      <c r="H15" s="83"/>
    </row>
    <row r="16" spans="1:256" ht="19.5" customHeight="1" x14ac:dyDescent="0.2">
      <c r="A16" s="49" t="s">
        <v>83</v>
      </c>
      <c r="B16" s="50">
        <v>650</v>
      </c>
      <c r="C16" s="51">
        <v>1</v>
      </c>
      <c r="D16" s="81">
        <v>3</v>
      </c>
      <c r="E16" s="50">
        <v>6000000</v>
      </c>
      <c r="F16" s="50"/>
      <c r="G16" s="55">
        <f>G17</f>
        <v>19.600000000000001</v>
      </c>
      <c r="H16" s="83"/>
    </row>
    <row r="17" spans="1:10" ht="17.25" customHeight="1" x14ac:dyDescent="0.2">
      <c r="A17" s="84" t="s">
        <v>76</v>
      </c>
      <c r="B17" s="54">
        <v>650</v>
      </c>
      <c r="C17" s="61">
        <v>1</v>
      </c>
      <c r="D17" s="52">
        <v>3</v>
      </c>
      <c r="E17" s="53">
        <v>6000204</v>
      </c>
      <c r="F17" s="54"/>
      <c r="G17" s="62">
        <f>G18</f>
        <v>19.600000000000001</v>
      </c>
      <c r="H17" s="64"/>
    </row>
    <row r="18" spans="1:10" ht="24" customHeight="1" x14ac:dyDescent="0.2">
      <c r="A18" s="84" t="s">
        <v>55</v>
      </c>
      <c r="B18" s="54">
        <v>650</v>
      </c>
      <c r="C18" s="61">
        <v>1</v>
      </c>
      <c r="D18" s="52">
        <v>3</v>
      </c>
      <c r="E18" s="53">
        <v>6000204</v>
      </c>
      <c r="F18" s="54">
        <v>122</v>
      </c>
      <c r="G18" s="62">
        <v>19.600000000000001</v>
      </c>
      <c r="H18" s="64"/>
    </row>
    <row r="19" spans="1:10" ht="49.5" customHeight="1" x14ac:dyDescent="0.2">
      <c r="A19" s="49" t="s">
        <v>12</v>
      </c>
      <c r="B19" s="50">
        <v>650</v>
      </c>
      <c r="C19" s="51">
        <v>1</v>
      </c>
      <c r="D19" s="81">
        <v>4</v>
      </c>
      <c r="E19" s="50"/>
      <c r="F19" s="50"/>
      <c r="G19" s="55">
        <f>G20</f>
        <v>9563.01</v>
      </c>
      <c r="H19" s="83"/>
    </row>
    <row r="20" spans="1:10" ht="19.5" customHeight="1" x14ac:dyDescent="0.2">
      <c r="A20" s="49" t="s">
        <v>83</v>
      </c>
      <c r="B20" s="50">
        <v>650</v>
      </c>
      <c r="C20" s="51">
        <v>1</v>
      </c>
      <c r="D20" s="81">
        <v>4</v>
      </c>
      <c r="E20" s="50">
        <v>6000000</v>
      </c>
      <c r="F20" s="50"/>
      <c r="G20" s="55">
        <f>G21</f>
        <v>9563.01</v>
      </c>
      <c r="H20" s="83"/>
    </row>
    <row r="21" spans="1:10" x14ac:dyDescent="0.2">
      <c r="A21" s="84" t="s">
        <v>77</v>
      </c>
      <c r="B21" s="54">
        <v>650</v>
      </c>
      <c r="C21" s="61">
        <v>1</v>
      </c>
      <c r="D21" s="52">
        <v>4</v>
      </c>
      <c r="E21" s="53">
        <v>6000204</v>
      </c>
      <c r="F21" s="54"/>
      <c r="G21" s="62">
        <f>G22+G23+G24</f>
        <v>9563.01</v>
      </c>
      <c r="H21" s="64"/>
    </row>
    <row r="22" spans="1:10" x14ac:dyDescent="0.2">
      <c r="A22" s="84" t="s">
        <v>54</v>
      </c>
      <c r="B22" s="54">
        <v>650</v>
      </c>
      <c r="C22" s="61">
        <v>1</v>
      </c>
      <c r="D22" s="52">
        <v>4</v>
      </c>
      <c r="E22" s="53">
        <v>6000204</v>
      </c>
      <c r="F22" s="54">
        <v>121</v>
      </c>
      <c r="G22" s="62">
        <v>9131.41</v>
      </c>
      <c r="H22" s="64"/>
    </row>
    <row r="23" spans="1:10" ht="12.75" customHeight="1" x14ac:dyDescent="0.2">
      <c r="A23" s="84" t="s">
        <v>55</v>
      </c>
      <c r="B23" s="54">
        <v>650</v>
      </c>
      <c r="C23" s="61">
        <v>1</v>
      </c>
      <c r="D23" s="52">
        <v>4</v>
      </c>
      <c r="E23" s="53">
        <v>6000204</v>
      </c>
      <c r="F23" s="54">
        <v>122</v>
      </c>
      <c r="G23" s="62">
        <v>270.39999999999998</v>
      </c>
      <c r="H23" s="64"/>
    </row>
    <row r="24" spans="1:10" ht="12.75" customHeight="1" x14ac:dyDescent="0.2">
      <c r="A24" s="84" t="s">
        <v>85</v>
      </c>
      <c r="B24" s="54">
        <v>650</v>
      </c>
      <c r="C24" s="61">
        <v>1</v>
      </c>
      <c r="D24" s="52">
        <v>4</v>
      </c>
      <c r="E24" s="53">
        <v>6000204</v>
      </c>
      <c r="F24" s="54">
        <v>540</v>
      </c>
      <c r="G24" s="62">
        <v>161.19999999999999</v>
      </c>
      <c r="H24" s="64"/>
    </row>
    <row r="25" spans="1:10" s="43" customFormat="1" ht="12.75" customHeight="1" x14ac:dyDescent="0.2">
      <c r="A25" s="49" t="s">
        <v>44</v>
      </c>
      <c r="B25" s="50">
        <v>650</v>
      </c>
      <c r="C25" s="51">
        <v>1</v>
      </c>
      <c r="D25" s="81">
        <v>7</v>
      </c>
      <c r="E25" s="82"/>
      <c r="F25" s="50"/>
      <c r="G25" s="55">
        <f>G26</f>
        <v>100</v>
      </c>
      <c r="H25" s="83"/>
      <c r="I25" s="68"/>
      <c r="J25" s="68"/>
    </row>
    <row r="26" spans="1:10" ht="12.75" customHeight="1" x14ac:dyDescent="0.2">
      <c r="A26" s="49" t="s">
        <v>83</v>
      </c>
      <c r="B26" s="54">
        <v>650</v>
      </c>
      <c r="C26" s="86">
        <v>1</v>
      </c>
      <c r="D26" s="87">
        <v>7</v>
      </c>
      <c r="E26" s="102">
        <v>6000000</v>
      </c>
      <c r="F26" s="85"/>
      <c r="G26" s="62">
        <f>G27</f>
        <v>100</v>
      </c>
      <c r="H26" s="64"/>
    </row>
    <row r="27" spans="1:10" ht="12.75" customHeight="1" x14ac:dyDescent="0.2">
      <c r="A27" s="84" t="s">
        <v>51</v>
      </c>
      <c r="B27" s="54">
        <v>650</v>
      </c>
      <c r="C27" s="86">
        <v>1</v>
      </c>
      <c r="D27" s="87">
        <v>7</v>
      </c>
      <c r="E27" s="102">
        <v>6002002</v>
      </c>
      <c r="F27" s="85"/>
      <c r="G27" s="62">
        <f>G28</f>
        <v>100</v>
      </c>
      <c r="H27" s="64"/>
    </row>
    <row r="28" spans="1:10" ht="12.75" customHeight="1" x14ac:dyDescent="0.2">
      <c r="A28" s="84" t="s">
        <v>52</v>
      </c>
      <c r="B28" s="54">
        <v>650</v>
      </c>
      <c r="C28" s="86">
        <v>1</v>
      </c>
      <c r="D28" s="87">
        <v>7</v>
      </c>
      <c r="E28" s="102">
        <v>6002002</v>
      </c>
      <c r="F28" s="85">
        <v>244</v>
      </c>
      <c r="G28" s="62">
        <v>100</v>
      </c>
      <c r="H28" s="64"/>
    </row>
    <row r="29" spans="1:10" s="43" customFormat="1" ht="12.75" customHeight="1" x14ac:dyDescent="0.2">
      <c r="A29" s="49" t="s">
        <v>33</v>
      </c>
      <c r="B29" s="50">
        <v>650</v>
      </c>
      <c r="C29" s="51">
        <v>1</v>
      </c>
      <c r="D29" s="81">
        <v>11</v>
      </c>
      <c r="E29" s="82"/>
      <c r="F29" s="50"/>
      <c r="G29" s="55">
        <f>G30</f>
        <v>144</v>
      </c>
      <c r="H29" s="83"/>
      <c r="I29" s="68"/>
      <c r="J29" s="68"/>
    </row>
    <row r="30" spans="1:10" ht="12.75" customHeight="1" x14ac:dyDescent="0.2">
      <c r="A30" s="49" t="s">
        <v>83</v>
      </c>
      <c r="B30" s="85">
        <v>650</v>
      </c>
      <c r="C30" s="86">
        <v>1</v>
      </c>
      <c r="D30" s="87">
        <v>11</v>
      </c>
      <c r="E30" s="53">
        <v>6000000</v>
      </c>
      <c r="F30" s="54"/>
      <c r="G30" s="62">
        <f>G31</f>
        <v>144</v>
      </c>
      <c r="H30" s="64"/>
    </row>
    <row r="31" spans="1:10" ht="12.75" customHeight="1" x14ac:dyDescent="0.2">
      <c r="A31" s="84" t="s">
        <v>69</v>
      </c>
      <c r="B31" s="85">
        <v>650</v>
      </c>
      <c r="C31" s="86">
        <v>1</v>
      </c>
      <c r="D31" s="87">
        <v>11</v>
      </c>
      <c r="E31" s="53">
        <v>6000705</v>
      </c>
      <c r="F31" s="54"/>
      <c r="G31" s="62">
        <f>G32</f>
        <v>144</v>
      </c>
      <c r="H31" s="64"/>
    </row>
    <row r="32" spans="1:10" ht="12.75" customHeight="1" x14ac:dyDescent="0.2">
      <c r="A32" s="88" t="s">
        <v>34</v>
      </c>
      <c r="B32" s="85">
        <v>650</v>
      </c>
      <c r="C32" s="86">
        <v>1</v>
      </c>
      <c r="D32" s="87">
        <v>11</v>
      </c>
      <c r="E32" s="53">
        <v>6000705</v>
      </c>
      <c r="F32" s="54">
        <v>870</v>
      </c>
      <c r="G32" s="62">
        <v>144</v>
      </c>
      <c r="H32" s="64"/>
    </row>
    <row r="33" spans="1:10" x14ac:dyDescent="0.2">
      <c r="A33" s="49" t="s">
        <v>10</v>
      </c>
      <c r="B33" s="50">
        <v>650</v>
      </c>
      <c r="C33" s="51">
        <v>1</v>
      </c>
      <c r="D33" s="81">
        <v>13</v>
      </c>
      <c r="E33" s="82"/>
      <c r="F33" s="50"/>
      <c r="G33" s="55">
        <f>G34</f>
        <v>1236.0770000000002</v>
      </c>
      <c r="H33" s="63"/>
    </row>
    <row r="34" spans="1:10" ht="30.75" customHeight="1" x14ac:dyDescent="0.2">
      <c r="A34" s="49" t="s">
        <v>83</v>
      </c>
      <c r="B34" s="54">
        <v>650</v>
      </c>
      <c r="C34" s="61">
        <v>1</v>
      </c>
      <c r="D34" s="52">
        <v>13</v>
      </c>
      <c r="E34" s="53">
        <v>6000000</v>
      </c>
      <c r="F34" s="54"/>
      <c r="G34" s="62">
        <f>G35+G39</f>
        <v>1236.0770000000002</v>
      </c>
      <c r="H34" s="89"/>
    </row>
    <row r="35" spans="1:10" ht="25.5" x14ac:dyDescent="0.2">
      <c r="A35" s="84" t="s">
        <v>70</v>
      </c>
      <c r="B35" s="54">
        <v>650</v>
      </c>
      <c r="C35" s="61">
        <v>1</v>
      </c>
      <c r="D35" s="52">
        <v>13</v>
      </c>
      <c r="E35" s="53">
        <v>6000240</v>
      </c>
      <c r="F35" s="54"/>
      <c r="G35" s="62">
        <f>G36+G37+G38</f>
        <v>1222.6770000000001</v>
      </c>
      <c r="H35" s="89"/>
    </row>
    <row r="36" spans="1:10" ht="28.5" customHeight="1" x14ac:dyDescent="0.2">
      <c r="A36" s="84" t="s">
        <v>55</v>
      </c>
      <c r="B36" s="54">
        <v>650</v>
      </c>
      <c r="C36" s="61">
        <v>1</v>
      </c>
      <c r="D36" s="52">
        <v>13</v>
      </c>
      <c r="E36" s="53">
        <v>6000240</v>
      </c>
      <c r="F36" s="54">
        <v>122</v>
      </c>
      <c r="G36" s="62">
        <v>103.2</v>
      </c>
      <c r="H36" s="89"/>
    </row>
    <row r="37" spans="1:10" ht="27" customHeight="1" x14ac:dyDescent="0.2">
      <c r="A37" s="84" t="s">
        <v>52</v>
      </c>
      <c r="B37" s="54">
        <v>650</v>
      </c>
      <c r="C37" s="61">
        <v>1</v>
      </c>
      <c r="D37" s="52">
        <v>13</v>
      </c>
      <c r="E37" s="53">
        <v>6000240</v>
      </c>
      <c r="F37" s="54">
        <v>244</v>
      </c>
      <c r="G37" s="62">
        <v>1089.4770000000001</v>
      </c>
      <c r="H37" s="89"/>
    </row>
    <row r="38" spans="1:10" ht="15.75" customHeight="1" x14ac:dyDescent="0.2">
      <c r="A38" s="84" t="s">
        <v>53</v>
      </c>
      <c r="B38" s="54">
        <v>650</v>
      </c>
      <c r="C38" s="61">
        <v>1</v>
      </c>
      <c r="D38" s="52">
        <v>13</v>
      </c>
      <c r="E38" s="53">
        <v>6000240</v>
      </c>
      <c r="F38" s="54">
        <v>852</v>
      </c>
      <c r="G38" s="62">
        <v>30</v>
      </c>
      <c r="H38" s="89"/>
    </row>
    <row r="39" spans="1:10" ht="15.75" customHeight="1" x14ac:dyDescent="0.2">
      <c r="A39" s="84" t="s">
        <v>85</v>
      </c>
      <c r="B39" s="54">
        <v>650</v>
      </c>
      <c r="C39" s="61">
        <v>1</v>
      </c>
      <c r="D39" s="52">
        <v>13</v>
      </c>
      <c r="E39" s="53">
        <v>6000204</v>
      </c>
      <c r="F39" s="54">
        <v>540</v>
      </c>
      <c r="G39" s="62">
        <v>13.4</v>
      </c>
      <c r="H39" s="89"/>
    </row>
    <row r="40" spans="1:10" s="43" customFormat="1" ht="17.25" customHeight="1" x14ac:dyDescent="0.2">
      <c r="A40" s="49" t="s">
        <v>21</v>
      </c>
      <c r="B40" s="50">
        <v>650</v>
      </c>
      <c r="C40" s="51">
        <v>2</v>
      </c>
      <c r="D40" s="81"/>
      <c r="E40" s="82"/>
      <c r="F40" s="50"/>
      <c r="G40" s="55">
        <f>G41</f>
        <v>390</v>
      </c>
      <c r="H40" s="63">
        <f t="shared" ref="H40:H47" si="0">G40</f>
        <v>390</v>
      </c>
      <c r="I40" s="68"/>
      <c r="J40" s="68"/>
    </row>
    <row r="41" spans="1:10" ht="16.5" customHeight="1" x14ac:dyDescent="0.2">
      <c r="A41" s="84" t="s">
        <v>22</v>
      </c>
      <c r="B41" s="54">
        <v>650</v>
      </c>
      <c r="C41" s="61">
        <v>2</v>
      </c>
      <c r="D41" s="52">
        <v>3</v>
      </c>
      <c r="E41" s="53"/>
      <c r="F41" s="54"/>
      <c r="G41" s="62">
        <f>G42</f>
        <v>390</v>
      </c>
      <c r="H41" s="90">
        <f t="shared" si="0"/>
        <v>390</v>
      </c>
    </row>
    <row r="42" spans="1:10" s="3" customFormat="1" ht="15.75" customHeight="1" x14ac:dyDescent="0.2">
      <c r="A42" s="49" t="s">
        <v>83</v>
      </c>
      <c r="B42" s="54">
        <v>650</v>
      </c>
      <c r="C42" s="61">
        <v>2</v>
      </c>
      <c r="D42" s="52">
        <v>3</v>
      </c>
      <c r="E42" s="53">
        <v>6000000</v>
      </c>
      <c r="F42" s="54"/>
      <c r="G42" s="62">
        <f>G43</f>
        <v>390</v>
      </c>
      <c r="H42" s="90">
        <f t="shared" si="0"/>
        <v>390</v>
      </c>
      <c r="J42" s="67"/>
    </row>
    <row r="43" spans="1:10" ht="47.25" customHeight="1" x14ac:dyDescent="0.2">
      <c r="A43" s="84" t="s">
        <v>68</v>
      </c>
      <c r="B43" s="54">
        <v>650</v>
      </c>
      <c r="C43" s="61">
        <v>2</v>
      </c>
      <c r="D43" s="52">
        <v>3</v>
      </c>
      <c r="E43" s="53">
        <v>6005118</v>
      </c>
      <c r="F43" s="54"/>
      <c r="G43" s="62">
        <f>G44+G45+G46+G47</f>
        <v>390</v>
      </c>
      <c r="H43" s="90">
        <f t="shared" si="0"/>
        <v>390</v>
      </c>
    </row>
    <row r="44" spans="1:10" ht="17.25" customHeight="1" x14ac:dyDescent="0.2">
      <c r="A44" s="84" t="s">
        <v>54</v>
      </c>
      <c r="B44" s="54">
        <v>650</v>
      </c>
      <c r="C44" s="61">
        <v>2</v>
      </c>
      <c r="D44" s="52">
        <v>3</v>
      </c>
      <c r="E44" s="53">
        <v>6005118</v>
      </c>
      <c r="F44" s="54">
        <v>121</v>
      </c>
      <c r="G44" s="62">
        <v>367</v>
      </c>
      <c r="H44" s="90">
        <f t="shared" si="0"/>
        <v>367</v>
      </c>
    </row>
    <row r="45" spans="1:10" ht="29.25" customHeight="1" x14ac:dyDescent="0.2">
      <c r="A45" s="84" t="s">
        <v>55</v>
      </c>
      <c r="B45" s="54">
        <v>650</v>
      </c>
      <c r="C45" s="61">
        <v>2</v>
      </c>
      <c r="D45" s="52">
        <v>3</v>
      </c>
      <c r="E45" s="53">
        <v>6005118</v>
      </c>
      <c r="F45" s="54">
        <v>122</v>
      </c>
      <c r="G45" s="62">
        <v>3</v>
      </c>
      <c r="H45" s="90">
        <f t="shared" si="0"/>
        <v>3</v>
      </c>
    </row>
    <row r="46" spans="1:10" ht="29.25" customHeight="1" x14ac:dyDescent="0.2">
      <c r="A46" s="84" t="s">
        <v>56</v>
      </c>
      <c r="B46" s="54">
        <v>650</v>
      </c>
      <c r="C46" s="61">
        <v>2</v>
      </c>
      <c r="D46" s="52">
        <v>3</v>
      </c>
      <c r="E46" s="53">
        <v>6005118</v>
      </c>
      <c r="F46" s="54">
        <v>242</v>
      </c>
      <c r="G46" s="62">
        <v>10</v>
      </c>
      <c r="H46" s="90">
        <f t="shared" si="0"/>
        <v>10</v>
      </c>
    </row>
    <row r="47" spans="1:10" ht="29.25" customHeight="1" x14ac:dyDescent="0.2">
      <c r="A47" s="84" t="s">
        <v>57</v>
      </c>
      <c r="B47" s="54">
        <v>650</v>
      </c>
      <c r="C47" s="61">
        <v>2</v>
      </c>
      <c r="D47" s="52">
        <v>3</v>
      </c>
      <c r="E47" s="53">
        <v>6005118</v>
      </c>
      <c r="F47" s="54">
        <v>244</v>
      </c>
      <c r="G47" s="62">
        <v>10</v>
      </c>
      <c r="H47" s="90">
        <f t="shared" si="0"/>
        <v>10</v>
      </c>
    </row>
    <row r="48" spans="1:10" ht="25.5" customHeight="1" x14ac:dyDescent="0.2">
      <c r="A48" s="49" t="s">
        <v>58</v>
      </c>
      <c r="B48" s="50">
        <v>650</v>
      </c>
      <c r="C48" s="51">
        <v>3</v>
      </c>
      <c r="D48" s="81"/>
      <c r="E48" s="82"/>
      <c r="F48" s="50"/>
      <c r="G48" s="55">
        <f>G49+G65+G61</f>
        <v>8988.9</v>
      </c>
      <c r="H48" s="63"/>
    </row>
    <row r="49" spans="1:8" ht="18" customHeight="1" x14ac:dyDescent="0.2">
      <c r="A49" s="49" t="s">
        <v>46</v>
      </c>
      <c r="B49" s="50">
        <v>650</v>
      </c>
      <c r="C49" s="51">
        <v>3</v>
      </c>
      <c r="D49" s="81">
        <v>4</v>
      </c>
      <c r="E49" s="82"/>
      <c r="F49" s="50"/>
      <c r="G49" s="55">
        <f>G50</f>
        <v>130</v>
      </c>
      <c r="H49" s="63">
        <f>G49</f>
        <v>130</v>
      </c>
    </row>
    <row r="50" spans="1:8" ht="24.75" customHeight="1" x14ac:dyDescent="0.2">
      <c r="A50" s="88" t="s">
        <v>83</v>
      </c>
      <c r="B50" s="54">
        <v>650</v>
      </c>
      <c r="C50" s="61">
        <v>3</v>
      </c>
      <c r="D50" s="52">
        <v>4</v>
      </c>
      <c r="E50" s="53">
        <v>6000000</v>
      </c>
      <c r="F50" s="54"/>
      <c r="G50" s="62">
        <f>G51+G56</f>
        <v>130</v>
      </c>
      <c r="H50" s="63">
        <f t="shared" ref="H50:H60" si="1">G50</f>
        <v>130</v>
      </c>
    </row>
    <row r="51" spans="1:8" ht="39.75" customHeight="1" x14ac:dyDescent="0.2">
      <c r="A51" s="84" t="s">
        <v>59</v>
      </c>
      <c r="B51" s="54">
        <v>650</v>
      </c>
      <c r="C51" s="61">
        <v>3</v>
      </c>
      <c r="D51" s="52">
        <v>4</v>
      </c>
      <c r="E51" s="53">
        <v>6005930</v>
      </c>
      <c r="F51" s="54"/>
      <c r="G51" s="62">
        <f>G52+G53+G54+G55</f>
        <v>95</v>
      </c>
      <c r="H51" s="63">
        <f t="shared" si="1"/>
        <v>95</v>
      </c>
    </row>
    <row r="52" spans="1:8" ht="18" customHeight="1" x14ac:dyDescent="0.2">
      <c r="A52" s="84" t="s">
        <v>54</v>
      </c>
      <c r="B52" s="54">
        <v>650</v>
      </c>
      <c r="C52" s="61">
        <v>3</v>
      </c>
      <c r="D52" s="52">
        <v>4</v>
      </c>
      <c r="E52" s="53">
        <v>6005930</v>
      </c>
      <c r="F52" s="54">
        <v>121</v>
      </c>
      <c r="G52" s="62">
        <v>74</v>
      </c>
      <c r="H52" s="63">
        <f t="shared" si="1"/>
        <v>74</v>
      </c>
    </row>
    <row r="53" spans="1:8" ht="26.25" customHeight="1" x14ac:dyDescent="0.2">
      <c r="A53" s="84" t="s">
        <v>55</v>
      </c>
      <c r="B53" s="54">
        <v>650</v>
      </c>
      <c r="C53" s="61">
        <v>3</v>
      </c>
      <c r="D53" s="52">
        <v>4</v>
      </c>
      <c r="E53" s="53">
        <v>6005930</v>
      </c>
      <c r="F53" s="54">
        <v>122</v>
      </c>
      <c r="G53" s="62">
        <v>6</v>
      </c>
      <c r="H53" s="63">
        <f t="shared" si="1"/>
        <v>6</v>
      </c>
    </row>
    <row r="54" spans="1:8" ht="26.25" customHeight="1" x14ac:dyDescent="0.2">
      <c r="A54" s="84" t="s">
        <v>56</v>
      </c>
      <c r="B54" s="54">
        <v>650</v>
      </c>
      <c r="C54" s="61">
        <v>3</v>
      </c>
      <c r="D54" s="52">
        <v>4</v>
      </c>
      <c r="E54" s="53">
        <v>6005930</v>
      </c>
      <c r="F54" s="54">
        <v>242</v>
      </c>
      <c r="G54" s="62">
        <v>10</v>
      </c>
      <c r="H54" s="63">
        <f t="shared" si="1"/>
        <v>10</v>
      </c>
    </row>
    <row r="55" spans="1:8" ht="25.5" customHeight="1" x14ac:dyDescent="0.2">
      <c r="A55" s="84" t="s">
        <v>57</v>
      </c>
      <c r="B55" s="54">
        <v>650</v>
      </c>
      <c r="C55" s="61">
        <v>3</v>
      </c>
      <c r="D55" s="52">
        <v>4</v>
      </c>
      <c r="E55" s="53">
        <v>6005930</v>
      </c>
      <c r="F55" s="54">
        <v>244</v>
      </c>
      <c r="G55" s="62">
        <v>5</v>
      </c>
      <c r="H55" s="63">
        <f t="shared" si="1"/>
        <v>5</v>
      </c>
    </row>
    <row r="56" spans="1:8" ht="40.5" customHeight="1" x14ac:dyDescent="0.2">
      <c r="A56" s="84" t="s">
        <v>71</v>
      </c>
      <c r="B56" s="54">
        <v>650</v>
      </c>
      <c r="C56" s="61">
        <v>3</v>
      </c>
      <c r="D56" s="52">
        <v>4</v>
      </c>
      <c r="E56" s="53">
        <v>6005931</v>
      </c>
      <c r="F56" s="54"/>
      <c r="G56" s="62">
        <f>G57+G58+G59+G60</f>
        <v>35</v>
      </c>
      <c r="H56" s="63">
        <f t="shared" si="1"/>
        <v>35</v>
      </c>
    </row>
    <row r="57" spans="1:8" ht="24" customHeight="1" x14ac:dyDescent="0.2">
      <c r="A57" s="84" t="s">
        <v>54</v>
      </c>
      <c r="B57" s="54">
        <v>650</v>
      </c>
      <c r="C57" s="61">
        <v>3</v>
      </c>
      <c r="D57" s="52">
        <v>4</v>
      </c>
      <c r="E57" s="53">
        <v>6005931</v>
      </c>
      <c r="F57" s="54">
        <v>121</v>
      </c>
      <c r="G57" s="62">
        <v>21</v>
      </c>
      <c r="H57" s="63">
        <f t="shared" si="1"/>
        <v>21</v>
      </c>
    </row>
    <row r="58" spans="1:8" ht="28.5" customHeight="1" x14ac:dyDescent="0.2">
      <c r="A58" s="84" t="s">
        <v>55</v>
      </c>
      <c r="B58" s="54">
        <v>650</v>
      </c>
      <c r="C58" s="61">
        <v>3</v>
      </c>
      <c r="D58" s="52">
        <v>4</v>
      </c>
      <c r="E58" s="53">
        <v>6005931</v>
      </c>
      <c r="F58" s="54">
        <v>122</v>
      </c>
      <c r="G58" s="62">
        <v>4</v>
      </c>
      <c r="H58" s="63">
        <f t="shared" si="1"/>
        <v>4</v>
      </c>
    </row>
    <row r="59" spans="1:8" ht="27.75" customHeight="1" x14ac:dyDescent="0.2">
      <c r="A59" s="84" t="s">
        <v>56</v>
      </c>
      <c r="B59" s="54">
        <v>650</v>
      </c>
      <c r="C59" s="61">
        <v>3</v>
      </c>
      <c r="D59" s="52">
        <v>4</v>
      </c>
      <c r="E59" s="53">
        <v>6005931</v>
      </c>
      <c r="F59" s="54">
        <v>242</v>
      </c>
      <c r="G59" s="62">
        <v>5</v>
      </c>
      <c r="H59" s="63">
        <f t="shared" si="1"/>
        <v>5</v>
      </c>
    </row>
    <row r="60" spans="1:8" ht="29.25" customHeight="1" x14ac:dyDescent="0.2">
      <c r="A60" s="84" t="s">
        <v>57</v>
      </c>
      <c r="B60" s="54">
        <v>650</v>
      </c>
      <c r="C60" s="61">
        <v>3</v>
      </c>
      <c r="D60" s="52">
        <v>4</v>
      </c>
      <c r="E60" s="53">
        <v>6005931</v>
      </c>
      <c r="F60" s="54">
        <v>244</v>
      </c>
      <c r="G60" s="62">
        <v>5</v>
      </c>
      <c r="H60" s="63">
        <f t="shared" si="1"/>
        <v>5</v>
      </c>
    </row>
    <row r="61" spans="1:8" ht="40.5" customHeight="1" x14ac:dyDescent="0.2">
      <c r="A61" s="104" t="s">
        <v>99</v>
      </c>
      <c r="B61" s="80">
        <v>650</v>
      </c>
      <c r="C61" s="105">
        <v>3</v>
      </c>
      <c r="D61" s="106">
        <v>9</v>
      </c>
      <c r="E61" s="107"/>
      <c r="F61" s="80"/>
      <c r="G61" s="108">
        <f>G62</f>
        <v>8800</v>
      </c>
      <c r="H61" s="63"/>
    </row>
    <row r="62" spans="1:8" ht="29.25" customHeight="1" x14ac:dyDescent="0.2">
      <c r="A62" s="49" t="s">
        <v>83</v>
      </c>
      <c r="B62" s="54">
        <v>650</v>
      </c>
      <c r="C62" s="61">
        <v>3</v>
      </c>
      <c r="D62" s="52">
        <v>9</v>
      </c>
      <c r="E62" s="53">
        <v>6000000</v>
      </c>
      <c r="F62" s="54"/>
      <c r="G62" s="62">
        <f>G63</f>
        <v>8800</v>
      </c>
      <c r="H62" s="63"/>
    </row>
    <row r="63" spans="1:8" ht="54" customHeight="1" x14ac:dyDescent="0.2">
      <c r="A63" s="84" t="s">
        <v>100</v>
      </c>
      <c r="B63" s="54">
        <v>650</v>
      </c>
      <c r="C63" s="61">
        <v>3</v>
      </c>
      <c r="D63" s="52">
        <v>9</v>
      </c>
      <c r="E63" s="53">
        <v>6002181</v>
      </c>
      <c r="F63" s="54"/>
      <c r="G63" s="62">
        <f>G64</f>
        <v>8800</v>
      </c>
      <c r="H63" s="63"/>
    </row>
    <row r="64" spans="1:8" ht="20.25" customHeight="1" x14ac:dyDescent="0.2">
      <c r="A64" s="84" t="s">
        <v>85</v>
      </c>
      <c r="B64" s="54">
        <v>650</v>
      </c>
      <c r="C64" s="61">
        <v>3</v>
      </c>
      <c r="D64" s="52">
        <v>9</v>
      </c>
      <c r="E64" s="53">
        <v>6002181</v>
      </c>
      <c r="F64" s="54">
        <v>540</v>
      </c>
      <c r="G64" s="62">
        <v>8800</v>
      </c>
      <c r="H64" s="63"/>
    </row>
    <row r="65" spans="1:10" ht="29.25" customHeight="1" x14ac:dyDescent="0.2">
      <c r="A65" s="49" t="s">
        <v>47</v>
      </c>
      <c r="B65" s="50">
        <v>650</v>
      </c>
      <c r="C65" s="51">
        <v>3</v>
      </c>
      <c r="D65" s="81">
        <v>14</v>
      </c>
      <c r="E65" s="82"/>
      <c r="F65" s="50"/>
      <c r="G65" s="55">
        <f>G66+G68</f>
        <v>58.900000000000006</v>
      </c>
      <c r="H65" s="63"/>
    </row>
    <row r="66" spans="1:10" ht="63.75" x14ac:dyDescent="0.2">
      <c r="A66" s="84" t="s">
        <v>74</v>
      </c>
      <c r="B66" s="54">
        <v>650</v>
      </c>
      <c r="C66" s="61">
        <v>3</v>
      </c>
      <c r="D66" s="52">
        <v>14</v>
      </c>
      <c r="E66" s="53">
        <v>107481</v>
      </c>
      <c r="F66" s="54"/>
      <c r="G66" s="62">
        <f>G67</f>
        <v>3.7</v>
      </c>
      <c r="H66" s="63"/>
    </row>
    <row r="67" spans="1:10" ht="29.25" customHeight="1" x14ac:dyDescent="0.2">
      <c r="A67" s="84" t="s">
        <v>57</v>
      </c>
      <c r="B67" s="54">
        <v>650</v>
      </c>
      <c r="C67" s="61">
        <v>3</v>
      </c>
      <c r="D67" s="52">
        <v>14</v>
      </c>
      <c r="E67" s="53">
        <v>107481</v>
      </c>
      <c r="F67" s="54">
        <v>244</v>
      </c>
      <c r="G67" s="62">
        <v>3.7</v>
      </c>
      <c r="H67" s="63"/>
      <c r="I67" s="70"/>
    </row>
    <row r="68" spans="1:10" x14ac:dyDescent="0.2">
      <c r="A68" s="49" t="s">
        <v>83</v>
      </c>
      <c r="B68" s="54">
        <v>650</v>
      </c>
      <c r="C68" s="61">
        <v>3</v>
      </c>
      <c r="D68" s="52">
        <v>14</v>
      </c>
      <c r="E68" s="53">
        <v>6000000</v>
      </c>
      <c r="F68" s="54"/>
      <c r="G68" s="62">
        <f>G69+G71</f>
        <v>55.2</v>
      </c>
      <c r="H68" s="63"/>
      <c r="I68" s="70"/>
    </row>
    <row r="69" spans="1:10" ht="63.75" x14ac:dyDescent="0.2">
      <c r="A69" s="84" t="s">
        <v>81</v>
      </c>
      <c r="B69" s="54">
        <v>650</v>
      </c>
      <c r="C69" s="61">
        <v>3</v>
      </c>
      <c r="D69" s="52">
        <v>14</v>
      </c>
      <c r="E69" s="53">
        <v>6005414</v>
      </c>
      <c r="F69" s="54"/>
      <c r="G69" s="62">
        <f>G70</f>
        <v>49.7</v>
      </c>
      <c r="H69" s="63"/>
      <c r="I69" s="70"/>
    </row>
    <row r="70" spans="1:10" ht="25.5" x14ac:dyDescent="0.2">
      <c r="A70" s="84" t="s">
        <v>57</v>
      </c>
      <c r="B70" s="54">
        <v>650</v>
      </c>
      <c r="C70" s="61">
        <v>3</v>
      </c>
      <c r="D70" s="52">
        <v>14</v>
      </c>
      <c r="E70" s="53">
        <v>6005414</v>
      </c>
      <c r="F70" s="54">
        <v>244</v>
      </c>
      <c r="G70" s="62">
        <v>49.7</v>
      </c>
      <c r="H70" s="63"/>
      <c r="I70" s="70"/>
    </row>
    <row r="71" spans="1:10" ht="63.75" x14ac:dyDescent="0.2">
      <c r="A71" s="84" t="s">
        <v>82</v>
      </c>
      <c r="B71" s="54">
        <v>650</v>
      </c>
      <c r="C71" s="61">
        <v>3</v>
      </c>
      <c r="D71" s="52">
        <v>14</v>
      </c>
      <c r="E71" s="53">
        <v>6006414</v>
      </c>
      <c r="F71" s="54"/>
      <c r="G71" s="62">
        <f>G72</f>
        <v>5.5</v>
      </c>
      <c r="H71" s="63"/>
      <c r="I71" s="70"/>
    </row>
    <row r="72" spans="1:10" ht="38.25" customHeight="1" x14ac:dyDescent="0.2">
      <c r="A72" s="84" t="s">
        <v>57</v>
      </c>
      <c r="B72" s="54">
        <v>650</v>
      </c>
      <c r="C72" s="61">
        <v>3</v>
      </c>
      <c r="D72" s="52">
        <v>14</v>
      </c>
      <c r="E72" s="53">
        <v>6006414</v>
      </c>
      <c r="F72" s="54">
        <v>244</v>
      </c>
      <c r="G72" s="62">
        <v>5.5</v>
      </c>
      <c r="H72" s="63"/>
      <c r="I72" s="70"/>
    </row>
    <row r="73" spans="1:10" ht="14.25" customHeight="1" x14ac:dyDescent="0.2">
      <c r="A73" s="49" t="s">
        <v>35</v>
      </c>
      <c r="B73" s="50">
        <v>650</v>
      </c>
      <c r="C73" s="51">
        <v>4</v>
      </c>
      <c r="D73" s="52"/>
      <c r="E73" s="53"/>
      <c r="F73" s="54"/>
      <c r="G73" s="55">
        <f>G78+G84+G74</f>
        <v>2580.1999999999998</v>
      </c>
      <c r="H73" s="90"/>
      <c r="I73" s="70"/>
    </row>
    <row r="74" spans="1:10" ht="14.25" customHeight="1" x14ac:dyDescent="0.2">
      <c r="A74" s="101" t="s">
        <v>92</v>
      </c>
      <c r="B74" s="50">
        <v>650</v>
      </c>
      <c r="C74" s="51">
        <v>4</v>
      </c>
      <c r="D74" s="81">
        <v>1</v>
      </c>
      <c r="E74" s="53"/>
      <c r="F74" s="54"/>
      <c r="G74" s="55">
        <f>G75</f>
        <v>1383.5</v>
      </c>
      <c r="H74" s="90"/>
      <c r="I74" s="70"/>
    </row>
    <row r="75" spans="1:10" ht="14.25" customHeight="1" x14ac:dyDescent="0.2">
      <c r="A75" s="49" t="s">
        <v>83</v>
      </c>
      <c r="B75" s="85">
        <v>650</v>
      </c>
      <c r="C75" s="86">
        <v>4</v>
      </c>
      <c r="D75" s="87">
        <v>1</v>
      </c>
      <c r="E75" s="102">
        <v>6000000</v>
      </c>
      <c r="F75" s="54"/>
      <c r="G75" s="103">
        <f>G76</f>
        <v>1383.5</v>
      </c>
      <c r="H75" s="90"/>
      <c r="I75" s="70"/>
    </row>
    <row r="76" spans="1:10" ht="27" customHeight="1" x14ac:dyDescent="0.2">
      <c r="A76" s="49" t="s">
        <v>91</v>
      </c>
      <c r="B76" s="85">
        <v>650</v>
      </c>
      <c r="C76" s="86">
        <v>4</v>
      </c>
      <c r="D76" s="87">
        <v>1</v>
      </c>
      <c r="E76" s="102">
        <v>6005604</v>
      </c>
      <c r="F76" s="54"/>
      <c r="G76" s="103">
        <f>G77</f>
        <v>1383.5</v>
      </c>
      <c r="H76" s="90"/>
      <c r="I76" s="70"/>
    </row>
    <row r="77" spans="1:10" ht="27" customHeight="1" x14ac:dyDescent="0.2">
      <c r="A77" s="84" t="s">
        <v>57</v>
      </c>
      <c r="B77" s="85">
        <v>650</v>
      </c>
      <c r="C77" s="86">
        <v>4</v>
      </c>
      <c r="D77" s="87">
        <v>1</v>
      </c>
      <c r="E77" s="102">
        <v>6005604</v>
      </c>
      <c r="F77" s="54">
        <v>244</v>
      </c>
      <c r="G77" s="103">
        <v>1383.5</v>
      </c>
      <c r="H77" s="90"/>
      <c r="I77" s="70"/>
    </row>
    <row r="78" spans="1:10" ht="14.25" customHeight="1" x14ac:dyDescent="0.2">
      <c r="A78" s="49" t="s">
        <v>48</v>
      </c>
      <c r="B78" s="50">
        <v>650</v>
      </c>
      <c r="C78" s="51">
        <v>4</v>
      </c>
      <c r="D78" s="52">
        <v>9</v>
      </c>
      <c r="E78" s="53"/>
      <c r="F78" s="54"/>
      <c r="G78" s="55">
        <f>G79+G81</f>
        <v>853.7</v>
      </c>
      <c r="H78" s="90"/>
      <c r="I78" s="70"/>
    </row>
    <row r="79" spans="1:10" s="60" customFormat="1" ht="38.25" x14ac:dyDescent="0.2">
      <c r="A79" s="84" t="s">
        <v>78</v>
      </c>
      <c r="B79" s="85">
        <v>650</v>
      </c>
      <c r="C79" s="86">
        <v>4</v>
      </c>
      <c r="D79" s="87">
        <v>9</v>
      </c>
      <c r="E79" s="102">
        <v>407484</v>
      </c>
      <c r="F79" s="85"/>
      <c r="G79" s="103">
        <f>G80</f>
        <v>800</v>
      </c>
      <c r="H79" s="90"/>
      <c r="I79" s="69"/>
      <c r="J79" s="69"/>
    </row>
    <row r="80" spans="1:10" s="60" customFormat="1" ht="27" customHeight="1" x14ac:dyDescent="0.2">
      <c r="A80" s="84" t="s">
        <v>57</v>
      </c>
      <c r="B80" s="85">
        <v>650</v>
      </c>
      <c r="C80" s="86">
        <v>4</v>
      </c>
      <c r="D80" s="87">
        <v>9</v>
      </c>
      <c r="E80" s="102">
        <v>407484</v>
      </c>
      <c r="F80" s="85">
        <v>244</v>
      </c>
      <c r="G80" s="103">
        <v>800</v>
      </c>
      <c r="H80" s="90"/>
      <c r="I80" s="69"/>
      <c r="J80" s="69"/>
    </row>
    <row r="81" spans="1:10" s="60" customFormat="1" ht="15.75" customHeight="1" x14ac:dyDescent="0.2">
      <c r="A81" s="84" t="s">
        <v>83</v>
      </c>
      <c r="B81" s="54">
        <v>650</v>
      </c>
      <c r="C81" s="61">
        <v>4</v>
      </c>
      <c r="D81" s="52">
        <v>9</v>
      </c>
      <c r="E81" s="53">
        <v>6000000</v>
      </c>
      <c r="F81" s="54"/>
      <c r="G81" s="62">
        <f>G82</f>
        <v>53.7</v>
      </c>
      <c r="H81" s="90"/>
      <c r="I81" s="69"/>
      <c r="J81" s="69"/>
    </row>
    <row r="82" spans="1:10" s="60" customFormat="1" ht="15.75" customHeight="1" x14ac:dyDescent="0.2">
      <c r="A82" s="84" t="s">
        <v>77</v>
      </c>
      <c r="B82" s="54">
        <v>650</v>
      </c>
      <c r="C82" s="61">
        <v>4</v>
      </c>
      <c r="D82" s="52">
        <v>9</v>
      </c>
      <c r="E82" s="53">
        <v>6000204</v>
      </c>
      <c r="F82" s="54"/>
      <c r="G82" s="62">
        <f>G83</f>
        <v>53.7</v>
      </c>
      <c r="H82" s="89"/>
      <c r="I82" s="69"/>
      <c r="J82" s="69"/>
    </row>
    <row r="83" spans="1:10" s="60" customFormat="1" ht="15.75" customHeight="1" x14ac:dyDescent="0.2">
      <c r="A83" s="84" t="s">
        <v>85</v>
      </c>
      <c r="B83" s="54">
        <v>650</v>
      </c>
      <c r="C83" s="61">
        <v>4</v>
      </c>
      <c r="D83" s="52">
        <v>9</v>
      </c>
      <c r="E83" s="53">
        <v>6000204</v>
      </c>
      <c r="F83" s="54">
        <v>540</v>
      </c>
      <c r="G83" s="62">
        <v>53.7</v>
      </c>
      <c r="H83" s="89"/>
      <c r="I83" s="69"/>
      <c r="J83" s="69"/>
    </row>
    <row r="84" spans="1:10" ht="14.25" customHeight="1" x14ac:dyDescent="0.2">
      <c r="A84" s="49" t="s">
        <v>36</v>
      </c>
      <c r="B84" s="50">
        <v>650</v>
      </c>
      <c r="C84" s="51">
        <v>4</v>
      </c>
      <c r="D84" s="81">
        <v>10</v>
      </c>
      <c r="E84" s="82"/>
      <c r="F84" s="50"/>
      <c r="G84" s="55">
        <f>G85</f>
        <v>343</v>
      </c>
      <c r="H84" s="63"/>
    </row>
    <row r="85" spans="1:10" ht="24" customHeight="1" x14ac:dyDescent="0.2">
      <c r="A85" s="49" t="s">
        <v>83</v>
      </c>
      <c r="B85" s="85">
        <v>650</v>
      </c>
      <c r="C85" s="86">
        <v>4</v>
      </c>
      <c r="D85" s="87">
        <v>10</v>
      </c>
      <c r="E85" s="102">
        <v>6000000</v>
      </c>
      <c r="F85" s="85"/>
      <c r="G85" s="103">
        <f>G86</f>
        <v>343</v>
      </c>
      <c r="H85" s="90"/>
    </row>
    <row r="86" spans="1:10" ht="24" customHeight="1" x14ac:dyDescent="0.2">
      <c r="A86" s="88" t="s">
        <v>72</v>
      </c>
      <c r="B86" s="85">
        <v>650</v>
      </c>
      <c r="C86" s="86">
        <v>4</v>
      </c>
      <c r="D86" s="87">
        <v>10</v>
      </c>
      <c r="E86" s="102">
        <v>6000240</v>
      </c>
      <c r="F86" s="85"/>
      <c r="G86" s="103">
        <f>G87</f>
        <v>343</v>
      </c>
      <c r="H86" s="90"/>
    </row>
    <row r="87" spans="1:10" ht="24" customHeight="1" x14ac:dyDescent="0.2">
      <c r="A87" s="84" t="s">
        <v>56</v>
      </c>
      <c r="B87" s="85">
        <v>650</v>
      </c>
      <c r="C87" s="86">
        <v>4</v>
      </c>
      <c r="D87" s="87">
        <v>10</v>
      </c>
      <c r="E87" s="102">
        <v>6000240</v>
      </c>
      <c r="F87" s="85">
        <v>242</v>
      </c>
      <c r="G87" s="103">
        <v>343</v>
      </c>
      <c r="H87" s="90"/>
    </row>
    <row r="88" spans="1:10" s="43" customFormat="1" x14ac:dyDescent="0.2">
      <c r="A88" s="49" t="s">
        <v>16</v>
      </c>
      <c r="B88" s="50">
        <v>650</v>
      </c>
      <c r="C88" s="51">
        <v>5</v>
      </c>
      <c r="D88" s="50"/>
      <c r="E88" s="82"/>
      <c r="F88" s="50"/>
      <c r="G88" s="55">
        <f>G89+G104+G94+G98</f>
        <v>4369.8</v>
      </c>
      <c r="H88" s="63"/>
      <c r="I88" s="68"/>
      <c r="J88" s="68"/>
    </row>
    <row r="89" spans="1:10" s="43" customFormat="1" x14ac:dyDescent="0.2">
      <c r="A89" s="49" t="s">
        <v>17</v>
      </c>
      <c r="B89" s="54">
        <v>650</v>
      </c>
      <c r="C89" s="92">
        <v>5</v>
      </c>
      <c r="D89" s="93" t="s">
        <v>0</v>
      </c>
      <c r="E89" s="82"/>
      <c r="F89" s="50"/>
      <c r="G89" s="55">
        <f>G90</f>
        <v>238.4</v>
      </c>
      <c r="H89" s="63"/>
      <c r="I89" s="68"/>
      <c r="J89" s="68"/>
    </row>
    <row r="90" spans="1:10" x14ac:dyDescent="0.2">
      <c r="A90" s="49" t="s">
        <v>18</v>
      </c>
      <c r="B90" s="50">
        <v>650</v>
      </c>
      <c r="C90" s="94">
        <v>5</v>
      </c>
      <c r="D90" s="95" t="s">
        <v>0</v>
      </c>
      <c r="F90" s="50"/>
      <c r="G90" s="55">
        <f>G91</f>
        <v>238.4</v>
      </c>
      <c r="H90" s="83"/>
    </row>
    <row r="91" spans="1:10" ht="27.75" customHeight="1" x14ac:dyDescent="0.2">
      <c r="A91" s="49" t="s">
        <v>83</v>
      </c>
      <c r="B91" s="54">
        <v>650</v>
      </c>
      <c r="C91" s="92">
        <v>5</v>
      </c>
      <c r="D91" s="93" t="s">
        <v>0</v>
      </c>
      <c r="E91" s="97" t="s">
        <v>65</v>
      </c>
      <c r="F91" s="54"/>
      <c r="G91" s="62">
        <f>G93</f>
        <v>238.4</v>
      </c>
      <c r="H91" s="64"/>
    </row>
    <row r="92" spans="1:10" ht="27.75" customHeight="1" x14ac:dyDescent="0.2">
      <c r="A92" s="84" t="s">
        <v>73</v>
      </c>
      <c r="B92" s="54">
        <v>650</v>
      </c>
      <c r="C92" s="92">
        <v>5</v>
      </c>
      <c r="D92" s="93" t="s">
        <v>0</v>
      </c>
      <c r="E92" s="98" t="s">
        <v>66</v>
      </c>
      <c r="F92" s="54"/>
      <c r="G92" s="62">
        <v>238.4</v>
      </c>
      <c r="H92" s="64"/>
    </row>
    <row r="93" spans="1:10" ht="37.5" customHeight="1" x14ac:dyDescent="0.2">
      <c r="A93" s="84" t="s">
        <v>60</v>
      </c>
      <c r="B93" s="54">
        <v>650</v>
      </c>
      <c r="C93" s="92">
        <v>5</v>
      </c>
      <c r="D93" s="93" t="s">
        <v>0</v>
      </c>
      <c r="E93" s="98" t="s">
        <v>66</v>
      </c>
      <c r="F93" s="54">
        <v>243</v>
      </c>
      <c r="G93" s="62">
        <v>238.4</v>
      </c>
      <c r="H93" s="64"/>
    </row>
    <row r="94" spans="1:10" ht="15.75" customHeight="1" x14ac:dyDescent="0.2">
      <c r="A94" s="101" t="s">
        <v>96</v>
      </c>
      <c r="B94" s="50">
        <v>650</v>
      </c>
      <c r="C94" s="94">
        <v>5</v>
      </c>
      <c r="D94" s="95" t="s">
        <v>93</v>
      </c>
      <c r="E94" s="97"/>
      <c r="F94" s="50"/>
      <c r="G94" s="55">
        <f>G95</f>
        <v>1200</v>
      </c>
      <c r="H94" s="83"/>
    </row>
    <row r="95" spans="1:10" ht="15.75" customHeight="1" x14ac:dyDescent="0.2">
      <c r="A95" s="84" t="s">
        <v>83</v>
      </c>
      <c r="B95" s="54">
        <v>650</v>
      </c>
      <c r="C95" s="92">
        <v>5</v>
      </c>
      <c r="D95" s="93" t="s">
        <v>93</v>
      </c>
      <c r="E95" s="98" t="s">
        <v>65</v>
      </c>
      <c r="F95" s="54"/>
      <c r="G95" s="62">
        <f>G96</f>
        <v>1200</v>
      </c>
      <c r="H95" s="64"/>
    </row>
    <row r="96" spans="1:10" ht="69.75" customHeight="1" x14ac:dyDescent="0.2">
      <c r="A96" s="84" t="s">
        <v>94</v>
      </c>
      <c r="B96" s="54">
        <v>650</v>
      </c>
      <c r="C96" s="92">
        <v>5</v>
      </c>
      <c r="D96" s="93" t="s">
        <v>93</v>
      </c>
      <c r="E96" s="98" t="s">
        <v>95</v>
      </c>
      <c r="F96" s="54"/>
      <c r="G96" s="62">
        <f>G97</f>
        <v>1200</v>
      </c>
      <c r="H96" s="64"/>
    </row>
    <row r="97" spans="1:10" ht="15.75" customHeight="1" x14ac:dyDescent="0.2">
      <c r="A97" s="96" t="s">
        <v>97</v>
      </c>
      <c r="B97" s="54">
        <v>650</v>
      </c>
      <c r="C97" s="92">
        <v>5</v>
      </c>
      <c r="D97" s="93" t="s">
        <v>93</v>
      </c>
      <c r="E97" s="98" t="s">
        <v>95</v>
      </c>
      <c r="F97" s="54">
        <v>530</v>
      </c>
      <c r="G97" s="62">
        <v>1200</v>
      </c>
      <c r="H97" s="64"/>
    </row>
    <row r="98" spans="1:10" s="43" customFormat="1" ht="14.25" customHeight="1" x14ac:dyDescent="0.2">
      <c r="A98" s="49" t="s">
        <v>31</v>
      </c>
      <c r="B98" s="50">
        <v>650</v>
      </c>
      <c r="C98" s="94">
        <v>5</v>
      </c>
      <c r="D98" s="95" t="s">
        <v>30</v>
      </c>
      <c r="E98" s="97"/>
      <c r="F98" s="50"/>
      <c r="G98" s="55">
        <f>G99+G102</f>
        <v>2636</v>
      </c>
      <c r="H98" s="83"/>
      <c r="I98" s="68"/>
      <c r="J98" s="68"/>
    </row>
    <row r="99" spans="1:10" ht="12.75" customHeight="1" x14ac:dyDescent="0.2">
      <c r="A99" s="49" t="s">
        <v>83</v>
      </c>
      <c r="B99" s="54">
        <v>650</v>
      </c>
      <c r="C99" s="92">
        <v>5</v>
      </c>
      <c r="D99" s="93" t="s">
        <v>30</v>
      </c>
      <c r="E99" s="98" t="s">
        <v>65</v>
      </c>
      <c r="F99" s="54"/>
      <c r="G99" s="62">
        <f>G100</f>
        <v>1436</v>
      </c>
      <c r="H99" s="64"/>
    </row>
    <row r="100" spans="1:10" ht="12.75" customHeight="1" x14ac:dyDescent="0.2">
      <c r="A100" s="84" t="s">
        <v>32</v>
      </c>
      <c r="B100" s="54">
        <v>650</v>
      </c>
      <c r="C100" s="92">
        <v>5</v>
      </c>
      <c r="D100" s="93" t="s">
        <v>30</v>
      </c>
      <c r="E100" s="98" t="s">
        <v>67</v>
      </c>
      <c r="F100" s="54"/>
      <c r="G100" s="62">
        <f>G101</f>
        <v>1436</v>
      </c>
      <c r="H100" s="64"/>
    </row>
    <row r="101" spans="1:10" ht="25.5" x14ac:dyDescent="0.2">
      <c r="A101" s="84" t="s">
        <v>61</v>
      </c>
      <c r="B101" s="54">
        <v>650</v>
      </c>
      <c r="C101" s="92">
        <v>5</v>
      </c>
      <c r="D101" s="93" t="s">
        <v>30</v>
      </c>
      <c r="E101" s="98" t="s">
        <v>67</v>
      </c>
      <c r="F101" s="54">
        <v>244</v>
      </c>
      <c r="G101" s="62">
        <v>1436</v>
      </c>
      <c r="H101" s="64"/>
    </row>
    <row r="102" spans="1:10" ht="38.25" x14ac:dyDescent="0.2">
      <c r="A102" s="84" t="s">
        <v>88</v>
      </c>
      <c r="B102" s="54">
        <v>650</v>
      </c>
      <c r="C102" s="92">
        <v>5</v>
      </c>
      <c r="D102" s="93" t="s">
        <v>30</v>
      </c>
      <c r="E102" s="98" t="s">
        <v>89</v>
      </c>
      <c r="F102" s="54"/>
      <c r="G102" s="62">
        <f>G103</f>
        <v>1200</v>
      </c>
      <c r="H102" s="64"/>
    </row>
    <row r="103" spans="1:10" ht="25.5" x14ac:dyDescent="0.2">
      <c r="A103" s="84" t="s">
        <v>61</v>
      </c>
      <c r="B103" s="54">
        <v>650</v>
      </c>
      <c r="C103" s="92">
        <v>5</v>
      </c>
      <c r="D103" s="93" t="s">
        <v>30</v>
      </c>
      <c r="E103" s="98" t="s">
        <v>89</v>
      </c>
      <c r="F103" s="54">
        <v>244</v>
      </c>
      <c r="G103" s="62">
        <v>1200</v>
      </c>
      <c r="H103" s="64"/>
    </row>
    <row r="104" spans="1:10" ht="25.5" x14ac:dyDescent="0.2">
      <c r="A104" s="49" t="s">
        <v>86</v>
      </c>
      <c r="B104" s="50">
        <v>650</v>
      </c>
      <c r="C104" s="94">
        <v>5</v>
      </c>
      <c r="D104" s="95" t="s">
        <v>87</v>
      </c>
      <c r="E104" s="97"/>
      <c r="F104" s="50"/>
      <c r="G104" s="55">
        <f>G105</f>
        <v>295.39999999999998</v>
      </c>
      <c r="H104" s="83"/>
    </row>
    <row r="105" spans="1:10" x14ac:dyDescent="0.2">
      <c r="A105" s="84" t="s">
        <v>83</v>
      </c>
      <c r="B105" s="54">
        <v>650</v>
      </c>
      <c r="C105" s="92">
        <v>5</v>
      </c>
      <c r="D105" s="93" t="s">
        <v>87</v>
      </c>
      <c r="E105" s="98" t="s">
        <v>65</v>
      </c>
      <c r="F105" s="54"/>
      <c r="G105" s="62">
        <f>G106</f>
        <v>295.39999999999998</v>
      </c>
      <c r="H105" s="64"/>
    </row>
    <row r="106" spans="1:10" x14ac:dyDescent="0.2">
      <c r="A106" s="84" t="s">
        <v>77</v>
      </c>
      <c r="B106" s="54">
        <v>650</v>
      </c>
      <c r="C106" s="92">
        <v>5</v>
      </c>
      <c r="D106" s="93" t="s">
        <v>87</v>
      </c>
      <c r="E106" s="98" t="s">
        <v>90</v>
      </c>
      <c r="F106" s="54"/>
      <c r="G106" s="62">
        <f>G107</f>
        <v>295.39999999999998</v>
      </c>
      <c r="H106" s="64"/>
    </row>
    <row r="107" spans="1:10" x14ac:dyDescent="0.2">
      <c r="A107" s="84" t="s">
        <v>85</v>
      </c>
      <c r="B107" s="54">
        <v>650</v>
      </c>
      <c r="C107" s="92">
        <v>5</v>
      </c>
      <c r="D107" s="93" t="s">
        <v>87</v>
      </c>
      <c r="E107" s="98" t="s">
        <v>90</v>
      </c>
      <c r="F107" s="54">
        <v>540</v>
      </c>
      <c r="G107" s="62">
        <v>295.39999999999998</v>
      </c>
      <c r="H107" s="64"/>
    </row>
    <row r="108" spans="1:10" s="43" customFormat="1" x14ac:dyDescent="0.2">
      <c r="A108" s="49" t="s">
        <v>13</v>
      </c>
      <c r="B108" s="50">
        <v>650</v>
      </c>
      <c r="C108" s="95" t="s">
        <v>27</v>
      </c>
      <c r="D108" s="95"/>
      <c r="E108" s="97"/>
      <c r="F108" s="95"/>
      <c r="G108" s="55">
        <f>G109</f>
        <v>655.5</v>
      </c>
      <c r="H108" s="63"/>
      <c r="I108" s="68"/>
      <c r="J108" s="68"/>
    </row>
    <row r="109" spans="1:10" x14ac:dyDescent="0.2">
      <c r="A109" s="84" t="s">
        <v>19</v>
      </c>
      <c r="B109" s="54">
        <v>650</v>
      </c>
      <c r="C109" s="61">
        <v>7</v>
      </c>
      <c r="D109" s="52">
        <v>7</v>
      </c>
      <c r="F109" s="54"/>
      <c r="G109" s="62">
        <f>G110</f>
        <v>655.5</v>
      </c>
      <c r="H109" s="64"/>
    </row>
    <row r="110" spans="1:10" ht="25.5" x14ac:dyDescent="0.2">
      <c r="A110" s="84" t="s">
        <v>79</v>
      </c>
      <c r="B110" s="54">
        <v>650</v>
      </c>
      <c r="C110" s="61">
        <v>7</v>
      </c>
      <c r="D110" s="52">
        <v>7</v>
      </c>
      <c r="E110" s="53">
        <v>207482</v>
      </c>
      <c r="F110" s="54"/>
      <c r="G110" s="62">
        <f>G111</f>
        <v>655.5</v>
      </c>
      <c r="H110" s="64"/>
    </row>
    <row r="111" spans="1:10" x14ac:dyDescent="0.2">
      <c r="A111" s="84" t="s">
        <v>54</v>
      </c>
      <c r="B111" s="54">
        <v>650</v>
      </c>
      <c r="C111" s="61">
        <v>7</v>
      </c>
      <c r="D111" s="52">
        <v>7</v>
      </c>
      <c r="E111" s="53">
        <v>207482</v>
      </c>
      <c r="F111" s="54">
        <v>111</v>
      </c>
      <c r="G111" s="62">
        <v>655.5</v>
      </c>
      <c r="H111" s="89"/>
    </row>
    <row r="112" spans="1:10" s="43" customFormat="1" ht="15" customHeight="1" x14ac:dyDescent="0.2">
      <c r="A112" s="49" t="s">
        <v>42</v>
      </c>
      <c r="B112" s="50">
        <v>650</v>
      </c>
      <c r="C112" s="51">
        <v>8</v>
      </c>
      <c r="D112" s="50"/>
      <c r="E112" s="82"/>
      <c r="F112" s="50"/>
      <c r="G112" s="55">
        <f>G113</f>
        <v>14054.5</v>
      </c>
      <c r="H112" s="83"/>
      <c r="I112" s="68"/>
      <c r="J112" s="68"/>
    </row>
    <row r="113" spans="1:10" x14ac:dyDescent="0.2">
      <c r="A113" s="84" t="s">
        <v>14</v>
      </c>
      <c r="B113" s="54">
        <v>650</v>
      </c>
      <c r="C113" s="61">
        <v>8</v>
      </c>
      <c r="D113" s="61">
        <v>1</v>
      </c>
      <c r="E113" s="53"/>
      <c r="F113" s="54"/>
      <c r="G113" s="62">
        <f>G114</f>
        <v>14054.5</v>
      </c>
      <c r="H113" s="89"/>
    </row>
    <row r="114" spans="1:10" ht="37.5" customHeight="1" x14ac:dyDescent="0.2">
      <c r="A114" s="84" t="s">
        <v>80</v>
      </c>
      <c r="B114" s="54">
        <v>650</v>
      </c>
      <c r="C114" s="61">
        <v>8</v>
      </c>
      <c r="D114" s="61">
        <v>1</v>
      </c>
      <c r="E114" s="53">
        <v>307483</v>
      </c>
      <c r="F114" s="54"/>
      <c r="G114" s="62">
        <f>G115+G116+G117+G118+G119</f>
        <v>14054.5</v>
      </c>
      <c r="H114" s="64"/>
    </row>
    <row r="115" spans="1:10" ht="12.75" customHeight="1" x14ac:dyDescent="0.2">
      <c r="A115" s="84" t="s">
        <v>54</v>
      </c>
      <c r="B115" s="54">
        <v>650</v>
      </c>
      <c r="C115" s="61">
        <v>8</v>
      </c>
      <c r="D115" s="52">
        <v>1</v>
      </c>
      <c r="E115" s="53">
        <v>307483</v>
      </c>
      <c r="F115" s="54">
        <v>111</v>
      </c>
      <c r="G115" s="62">
        <v>13013.5</v>
      </c>
      <c r="H115" s="64"/>
    </row>
    <row r="116" spans="1:10" ht="23.25" customHeight="1" x14ac:dyDescent="0.2">
      <c r="A116" s="84" t="s">
        <v>55</v>
      </c>
      <c r="B116" s="54">
        <v>650</v>
      </c>
      <c r="C116" s="61">
        <v>8</v>
      </c>
      <c r="D116" s="52">
        <v>1</v>
      </c>
      <c r="E116" s="53">
        <v>307483</v>
      </c>
      <c r="F116" s="54">
        <v>112</v>
      </c>
      <c r="G116" s="62">
        <v>90</v>
      </c>
      <c r="H116" s="64"/>
    </row>
    <row r="117" spans="1:10" ht="26.25" customHeight="1" x14ac:dyDescent="0.2">
      <c r="A117" s="84" t="s">
        <v>62</v>
      </c>
      <c r="B117" s="54">
        <v>650</v>
      </c>
      <c r="C117" s="61">
        <v>8</v>
      </c>
      <c r="D117" s="52">
        <v>1</v>
      </c>
      <c r="E117" s="53">
        <v>307483</v>
      </c>
      <c r="F117" s="54">
        <v>242</v>
      </c>
      <c r="G117" s="62">
        <v>98.5</v>
      </c>
      <c r="H117" s="64"/>
    </row>
    <row r="118" spans="1:10" ht="27.75" customHeight="1" x14ac:dyDescent="0.2">
      <c r="A118" s="84" t="s">
        <v>52</v>
      </c>
      <c r="B118" s="54">
        <v>650</v>
      </c>
      <c r="C118" s="61">
        <v>8</v>
      </c>
      <c r="D118" s="52">
        <v>1</v>
      </c>
      <c r="E118" s="53">
        <v>307483</v>
      </c>
      <c r="F118" s="54">
        <v>244</v>
      </c>
      <c r="G118" s="62">
        <v>816.5</v>
      </c>
      <c r="H118" s="64"/>
    </row>
    <row r="119" spans="1:10" ht="12.75" customHeight="1" x14ac:dyDescent="0.2">
      <c r="A119" s="84" t="s">
        <v>53</v>
      </c>
      <c r="B119" s="54">
        <v>650</v>
      </c>
      <c r="C119" s="61">
        <v>8</v>
      </c>
      <c r="D119" s="52">
        <v>1</v>
      </c>
      <c r="E119" s="53">
        <v>307483</v>
      </c>
      <c r="F119" s="54">
        <v>852</v>
      </c>
      <c r="G119" s="62">
        <v>36</v>
      </c>
      <c r="H119" s="64"/>
    </row>
    <row r="120" spans="1:10" ht="12.75" customHeight="1" x14ac:dyDescent="0.2">
      <c r="A120" s="49" t="s">
        <v>37</v>
      </c>
      <c r="B120" s="50">
        <v>650</v>
      </c>
      <c r="C120" s="51">
        <v>10</v>
      </c>
      <c r="D120" s="81"/>
      <c r="E120" s="82"/>
      <c r="F120" s="50"/>
      <c r="G120" s="55">
        <f>G121</f>
        <v>60</v>
      </c>
      <c r="H120" s="64"/>
    </row>
    <row r="121" spans="1:10" ht="12.75" customHeight="1" x14ac:dyDescent="0.2">
      <c r="A121" s="88" t="s">
        <v>38</v>
      </c>
      <c r="B121" s="85">
        <v>650</v>
      </c>
      <c r="C121" s="86">
        <v>10</v>
      </c>
      <c r="D121" s="87">
        <v>1</v>
      </c>
      <c r="E121" s="102"/>
      <c r="F121" s="85"/>
      <c r="G121" s="103">
        <f>G122</f>
        <v>60</v>
      </c>
      <c r="H121" s="64"/>
    </row>
    <row r="122" spans="1:10" ht="12.75" customHeight="1" x14ac:dyDescent="0.2">
      <c r="A122" s="49" t="s">
        <v>83</v>
      </c>
      <c r="B122" s="85">
        <v>650</v>
      </c>
      <c r="C122" s="86">
        <v>10</v>
      </c>
      <c r="D122" s="87">
        <v>1</v>
      </c>
      <c r="E122" s="102">
        <v>6000000</v>
      </c>
      <c r="F122" s="85"/>
      <c r="G122" s="103">
        <f>G123</f>
        <v>60</v>
      </c>
      <c r="H122" s="64"/>
    </row>
    <row r="123" spans="1:10" ht="42" customHeight="1" x14ac:dyDescent="0.2">
      <c r="A123" s="88" t="s">
        <v>63</v>
      </c>
      <c r="B123" s="85">
        <v>650</v>
      </c>
      <c r="C123" s="86">
        <v>10</v>
      </c>
      <c r="D123" s="87">
        <v>1</v>
      </c>
      <c r="E123" s="102">
        <v>6000022</v>
      </c>
      <c r="F123" s="85">
        <v>321</v>
      </c>
      <c r="G123" s="103">
        <v>60</v>
      </c>
      <c r="H123" s="64"/>
    </row>
    <row r="124" spans="1:10" s="43" customFormat="1" ht="15.75" customHeight="1" x14ac:dyDescent="0.2">
      <c r="A124" s="49" t="s">
        <v>20</v>
      </c>
      <c r="B124" s="50">
        <v>650</v>
      </c>
      <c r="C124" s="51">
        <v>11</v>
      </c>
      <c r="D124" s="50"/>
      <c r="E124" s="82"/>
      <c r="F124" s="50"/>
      <c r="G124" s="55">
        <f>G125</f>
        <v>25</v>
      </c>
      <c r="H124" s="83"/>
      <c r="I124" s="68"/>
      <c r="J124" s="68"/>
    </row>
    <row r="125" spans="1:10" ht="15" customHeight="1" x14ac:dyDescent="0.2">
      <c r="A125" s="84" t="s">
        <v>39</v>
      </c>
      <c r="B125" s="54">
        <v>650</v>
      </c>
      <c r="C125" s="61">
        <v>11</v>
      </c>
      <c r="D125" s="61">
        <v>1</v>
      </c>
      <c r="E125" s="53"/>
      <c r="F125" s="54"/>
      <c r="G125" s="62">
        <f>G126</f>
        <v>25</v>
      </c>
      <c r="H125" s="64"/>
    </row>
    <row r="126" spans="1:10" ht="24" customHeight="1" x14ac:dyDescent="0.2">
      <c r="A126" s="49" t="s">
        <v>83</v>
      </c>
      <c r="B126" s="54">
        <v>650</v>
      </c>
      <c r="C126" s="61">
        <v>11</v>
      </c>
      <c r="D126" s="61">
        <v>1</v>
      </c>
      <c r="E126" s="53">
        <v>6000000</v>
      </c>
      <c r="F126" s="54"/>
      <c r="G126" s="62">
        <f>G127</f>
        <v>25</v>
      </c>
      <c r="H126" s="64"/>
    </row>
    <row r="127" spans="1:10" ht="24" customHeight="1" x14ac:dyDescent="0.2">
      <c r="A127" s="84" t="s">
        <v>15</v>
      </c>
      <c r="B127" s="54">
        <v>650</v>
      </c>
      <c r="C127" s="61">
        <v>11</v>
      </c>
      <c r="D127" s="61">
        <v>1</v>
      </c>
      <c r="E127" s="53">
        <v>6000004</v>
      </c>
      <c r="F127" s="54"/>
      <c r="G127" s="62">
        <f>G128</f>
        <v>25</v>
      </c>
      <c r="H127" s="64"/>
    </row>
    <row r="128" spans="1:10" ht="24" customHeight="1" x14ac:dyDescent="0.2">
      <c r="A128" s="84" t="s">
        <v>52</v>
      </c>
      <c r="B128" s="54">
        <v>650</v>
      </c>
      <c r="C128" s="61">
        <v>11</v>
      </c>
      <c r="D128" s="61">
        <v>1</v>
      </c>
      <c r="E128" s="53">
        <v>6000004</v>
      </c>
      <c r="F128" s="54">
        <v>244</v>
      </c>
      <c r="G128" s="62">
        <v>25</v>
      </c>
      <c r="H128" s="64"/>
    </row>
    <row r="129" spans="1:8" ht="24" customHeight="1" x14ac:dyDescent="0.2">
      <c r="A129" s="49" t="s">
        <v>40</v>
      </c>
      <c r="B129" s="50">
        <v>650</v>
      </c>
      <c r="C129" s="51">
        <v>12</v>
      </c>
      <c r="D129" s="51"/>
      <c r="E129" s="82"/>
      <c r="F129" s="50"/>
      <c r="G129" s="55">
        <f>G130</f>
        <v>80</v>
      </c>
      <c r="H129" s="64"/>
    </row>
    <row r="130" spans="1:8" ht="24" customHeight="1" x14ac:dyDescent="0.2">
      <c r="A130" s="88" t="s">
        <v>41</v>
      </c>
      <c r="B130" s="85">
        <v>650</v>
      </c>
      <c r="C130" s="86">
        <v>12</v>
      </c>
      <c r="D130" s="86">
        <v>4</v>
      </c>
      <c r="E130" s="102"/>
      <c r="F130" s="85"/>
      <c r="G130" s="103">
        <f>G131</f>
        <v>80</v>
      </c>
      <c r="H130" s="64"/>
    </row>
    <row r="131" spans="1:8" ht="18" customHeight="1" x14ac:dyDescent="0.2">
      <c r="A131" s="49" t="s">
        <v>83</v>
      </c>
      <c r="B131" s="56">
        <v>650</v>
      </c>
      <c r="C131" s="57">
        <v>12</v>
      </c>
      <c r="D131" s="57">
        <v>4</v>
      </c>
      <c r="E131" s="58">
        <v>6000000</v>
      </c>
      <c r="F131" s="56"/>
      <c r="G131" s="59">
        <f>G132</f>
        <v>80</v>
      </c>
      <c r="H131" s="64"/>
    </row>
    <row r="132" spans="1:8" ht="24" customHeight="1" x14ac:dyDescent="0.2">
      <c r="A132" s="91" t="s">
        <v>72</v>
      </c>
      <c r="B132" s="56">
        <v>650</v>
      </c>
      <c r="C132" s="57">
        <v>12</v>
      </c>
      <c r="D132" s="57">
        <v>4</v>
      </c>
      <c r="E132" s="58">
        <v>6000240</v>
      </c>
      <c r="F132" s="56"/>
      <c r="G132" s="59">
        <f>G133</f>
        <v>80</v>
      </c>
      <c r="H132" s="64"/>
    </row>
    <row r="133" spans="1:8" ht="26.25" customHeight="1" x14ac:dyDescent="0.2">
      <c r="A133" s="84" t="s">
        <v>52</v>
      </c>
      <c r="B133" s="56">
        <v>650</v>
      </c>
      <c r="C133" s="57">
        <v>12</v>
      </c>
      <c r="D133" s="57">
        <v>4</v>
      </c>
      <c r="E133" s="58">
        <v>6000240</v>
      </c>
      <c r="F133" s="56">
        <v>244</v>
      </c>
      <c r="G133" s="59">
        <v>80</v>
      </c>
      <c r="H133" s="64"/>
    </row>
    <row r="134" spans="1:8" x14ac:dyDescent="0.2">
      <c r="G134" s="99"/>
      <c r="H134" s="99"/>
    </row>
    <row r="135" spans="1:8" x14ac:dyDescent="0.2">
      <c r="G135" s="99"/>
      <c r="H135" s="99"/>
    </row>
    <row r="136" spans="1:8" x14ac:dyDescent="0.2">
      <c r="G136" s="99"/>
      <c r="H136" s="99"/>
    </row>
    <row r="137" spans="1:8" x14ac:dyDescent="0.2">
      <c r="G137" s="99"/>
      <c r="H137" s="99"/>
    </row>
    <row r="138" spans="1:8" x14ac:dyDescent="0.2">
      <c r="G138" s="99"/>
      <c r="H138" s="99"/>
    </row>
    <row r="139" spans="1:8" x14ac:dyDescent="0.2">
      <c r="G139" s="99"/>
      <c r="H139" s="99"/>
    </row>
    <row r="140" spans="1:8" x14ac:dyDescent="0.2">
      <c r="G140" s="99"/>
      <c r="H140" s="99"/>
    </row>
    <row r="141" spans="1:8" x14ac:dyDescent="0.2">
      <c r="G141" s="99"/>
      <c r="H141" s="99"/>
    </row>
    <row r="142" spans="1:8" x14ac:dyDescent="0.2">
      <c r="G142" s="99"/>
      <c r="H142" s="99"/>
    </row>
    <row r="143" spans="1:8" x14ac:dyDescent="0.2">
      <c r="G143" s="99"/>
      <c r="H143" s="99"/>
    </row>
    <row r="144" spans="1:8" x14ac:dyDescent="0.2">
      <c r="G144" s="99"/>
      <c r="H144" s="99"/>
    </row>
    <row r="145" spans="7:8" x14ac:dyDescent="0.2">
      <c r="G145" s="99"/>
      <c r="H145" s="99"/>
    </row>
    <row r="146" spans="7:8" x14ac:dyDescent="0.2">
      <c r="G146" s="99"/>
      <c r="H146" s="99"/>
    </row>
    <row r="147" spans="7:8" x14ac:dyDescent="0.2">
      <c r="G147" s="99"/>
      <c r="H147" s="99"/>
    </row>
    <row r="148" spans="7:8" x14ac:dyDescent="0.2">
      <c r="G148" s="99"/>
      <c r="H148" s="99"/>
    </row>
    <row r="149" spans="7:8" x14ac:dyDescent="0.2">
      <c r="G149" s="99"/>
      <c r="H149" s="99"/>
    </row>
    <row r="150" spans="7:8" x14ac:dyDescent="0.2">
      <c r="G150" s="99"/>
      <c r="H150" s="99"/>
    </row>
    <row r="151" spans="7:8" x14ac:dyDescent="0.2">
      <c r="G151" s="99"/>
      <c r="H151" s="99"/>
    </row>
    <row r="152" spans="7:8" x14ac:dyDescent="0.2">
      <c r="G152" s="99"/>
      <c r="H152" s="99"/>
    </row>
    <row r="153" spans="7:8" x14ac:dyDescent="0.2">
      <c r="G153" s="99"/>
      <c r="H153" s="99"/>
    </row>
    <row r="154" spans="7:8" x14ac:dyDescent="0.2">
      <c r="G154" s="99"/>
      <c r="H154" s="99"/>
    </row>
    <row r="155" spans="7:8" x14ac:dyDescent="0.2">
      <c r="G155" s="99"/>
      <c r="H155" s="99"/>
    </row>
    <row r="156" spans="7:8" x14ac:dyDescent="0.2">
      <c r="G156" s="99"/>
      <c r="H156" s="99"/>
    </row>
    <row r="157" spans="7:8" x14ac:dyDescent="0.2">
      <c r="G157" s="99"/>
      <c r="H157" s="99"/>
    </row>
    <row r="158" spans="7:8" x14ac:dyDescent="0.2">
      <c r="G158" s="99"/>
      <c r="H158" s="99"/>
    </row>
    <row r="159" spans="7:8" x14ac:dyDescent="0.2">
      <c r="G159" s="99"/>
      <c r="H159" s="99"/>
    </row>
    <row r="160" spans="7:8" x14ac:dyDescent="0.2">
      <c r="G160" s="99"/>
      <c r="H160" s="99"/>
    </row>
    <row r="161" spans="7:8" x14ac:dyDescent="0.2">
      <c r="G161" s="99"/>
      <c r="H161" s="99"/>
    </row>
    <row r="162" spans="7:8" x14ac:dyDescent="0.2">
      <c r="G162" s="99"/>
      <c r="H162" s="99"/>
    </row>
    <row r="163" spans="7:8" x14ac:dyDescent="0.2">
      <c r="G163" s="99"/>
      <c r="H163" s="99"/>
    </row>
    <row r="164" spans="7:8" x14ac:dyDescent="0.2">
      <c r="G164" s="99"/>
      <c r="H164" s="99"/>
    </row>
    <row r="165" spans="7:8" x14ac:dyDescent="0.2">
      <c r="G165" s="99"/>
      <c r="H165" s="99"/>
    </row>
    <row r="166" spans="7:8" x14ac:dyDescent="0.2">
      <c r="G166" s="99"/>
      <c r="H166" s="99"/>
    </row>
    <row r="167" spans="7:8" x14ac:dyDescent="0.2">
      <c r="G167" s="99"/>
      <c r="H167" s="99"/>
    </row>
    <row r="168" spans="7:8" x14ac:dyDescent="0.2">
      <c r="G168" s="99"/>
      <c r="H168" s="99"/>
    </row>
    <row r="169" spans="7:8" x14ac:dyDescent="0.2">
      <c r="G169" s="99"/>
      <c r="H169" s="99"/>
    </row>
    <row r="170" spans="7:8" x14ac:dyDescent="0.2">
      <c r="G170" s="99"/>
      <c r="H170" s="99"/>
    </row>
    <row r="171" spans="7:8" x14ac:dyDescent="0.2">
      <c r="G171" s="99"/>
      <c r="H171" s="99"/>
    </row>
    <row r="172" spans="7:8" x14ac:dyDescent="0.2">
      <c r="G172" s="99"/>
      <c r="H172" s="99"/>
    </row>
    <row r="173" spans="7:8" x14ac:dyDescent="0.2">
      <c r="G173" s="99"/>
      <c r="H173" s="99"/>
    </row>
    <row r="174" spans="7:8" x14ac:dyDescent="0.2">
      <c r="G174" s="99"/>
      <c r="H174" s="99"/>
    </row>
    <row r="175" spans="7:8" x14ac:dyDescent="0.2">
      <c r="G175" s="99"/>
      <c r="H175" s="99"/>
    </row>
    <row r="176" spans="7:8" x14ac:dyDescent="0.2">
      <c r="G176" s="99"/>
      <c r="H176" s="99"/>
    </row>
    <row r="177" spans="7:8" x14ac:dyDescent="0.2">
      <c r="G177" s="99"/>
      <c r="H177" s="99"/>
    </row>
    <row r="178" spans="7:8" x14ac:dyDescent="0.2">
      <c r="G178" s="99"/>
      <c r="H178" s="99"/>
    </row>
    <row r="179" spans="7:8" x14ac:dyDescent="0.2">
      <c r="G179" s="99"/>
      <c r="H179" s="99"/>
    </row>
    <row r="180" spans="7:8" x14ac:dyDescent="0.2">
      <c r="G180" s="99"/>
      <c r="H180" s="99"/>
    </row>
    <row r="181" spans="7:8" x14ac:dyDescent="0.2">
      <c r="G181" s="99"/>
      <c r="H181" s="99"/>
    </row>
    <row r="182" spans="7:8" x14ac:dyDescent="0.2">
      <c r="G182" s="99"/>
      <c r="H182" s="99"/>
    </row>
    <row r="183" spans="7:8" x14ac:dyDescent="0.2">
      <c r="G183" s="99"/>
      <c r="H183" s="99"/>
    </row>
    <row r="184" spans="7:8" x14ac:dyDescent="0.2">
      <c r="G184" s="99"/>
      <c r="H184" s="99"/>
    </row>
    <row r="185" spans="7:8" x14ac:dyDescent="0.2">
      <c r="G185" s="99"/>
      <c r="H185" s="99"/>
    </row>
    <row r="186" spans="7:8" x14ac:dyDescent="0.2">
      <c r="G186" s="99"/>
      <c r="H186" s="99"/>
    </row>
    <row r="187" spans="7:8" x14ac:dyDescent="0.2">
      <c r="G187" s="99"/>
      <c r="H187" s="99"/>
    </row>
    <row r="188" spans="7:8" x14ac:dyDescent="0.2">
      <c r="G188" s="99"/>
      <c r="H188" s="99"/>
    </row>
    <row r="189" spans="7:8" x14ac:dyDescent="0.2">
      <c r="G189" s="99"/>
      <c r="H189" s="99"/>
    </row>
    <row r="190" spans="7:8" x14ac:dyDescent="0.2">
      <c r="G190" s="99"/>
      <c r="H190" s="99"/>
    </row>
    <row r="191" spans="7:8" x14ac:dyDescent="0.2">
      <c r="G191" s="99"/>
      <c r="H191" s="99"/>
    </row>
    <row r="192" spans="7:8" x14ac:dyDescent="0.2">
      <c r="G192" s="99"/>
      <c r="H192" s="99"/>
    </row>
    <row r="193" spans="7:8" x14ac:dyDescent="0.2">
      <c r="G193" s="99"/>
      <c r="H193" s="99"/>
    </row>
    <row r="194" spans="7:8" x14ac:dyDescent="0.2">
      <c r="G194" s="99"/>
      <c r="H194" s="99"/>
    </row>
    <row r="195" spans="7:8" x14ac:dyDescent="0.2">
      <c r="G195" s="99"/>
      <c r="H195" s="99"/>
    </row>
    <row r="196" spans="7:8" x14ac:dyDescent="0.2">
      <c r="G196" s="99"/>
      <c r="H196" s="99"/>
    </row>
    <row r="197" spans="7:8" x14ac:dyDescent="0.2">
      <c r="G197" s="99"/>
      <c r="H197" s="99"/>
    </row>
    <row r="198" spans="7:8" x14ac:dyDescent="0.2">
      <c r="G198" s="99"/>
      <c r="H198" s="99"/>
    </row>
    <row r="199" spans="7:8" x14ac:dyDescent="0.2">
      <c r="G199" s="99"/>
      <c r="H199" s="99"/>
    </row>
    <row r="200" spans="7:8" x14ac:dyDescent="0.2">
      <c r="G200" s="99"/>
      <c r="H200" s="99"/>
    </row>
    <row r="201" spans="7:8" x14ac:dyDescent="0.2">
      <c r="G201" s="99"/>
      <c r="H201" s="99"/>
    </row>
    <row r="202" spans="7:8" x14ac:dyDescent="0.2">
      <c r="G202" s="99"/>
      <c r="H202" s="99"/>
    </row>
    <row r="203" spans="7:8" x14ac:dyDescent="0.2">
      <c r="G203" s="99"/>
      <c r="H203" s="99"/>
    </row>
    <row r="204" spans="7:8" x14ac:dyDescent="0.2">
      <c r="G204" s="99"/>
      <c r="H204" s="99"/>
    </row>
    <row r="205" spans="7:8" x14ac:dyDescent="0.2">
      <c r="G205" s="99"/>
      <c r="H205" s="99"/>
    </row>
    <row r="206" spans="7:8" x14ac:dyDescent="0.2">
      <c r="G206" s="99"/>
      <c r="H206" s="99"/>
    </row>
    <row r="207" spans="7:8" x14ac:dyDescent="0.2">
      <c r="G207" s="99"/>
      <c r="H207" s="99"/>
    </row>
    <row r="208" spans="7:8" x14ac:dyDescent="0.2">
      <c r="G208" s="99"/>
      <c r="H208" s="99"/>
    </row>
    <row r="209" spans="7:8" x14ac:dyDescent="0.2">
      <c r="G209" s="99"/>
      <c r="H209" s="99"/>
    </row>
    <row r="210" spans="7:8" x14ac:dyDescent="0.2">
      <c r="G210" s="99"/>
      <c r="H210" s="99"/>
    </row>
    <row r="211" spans="7:8" x14ac:dyDescent="0.2">
      <c r="G211" s="99"/>
      <c r="H211" s="99"/>
    </row>
    <row r="212" spans="7:8" x14ac:dyDescent="0.2">
      <c r="G212" s="99"/>
      <c r="H212" s="99"/>
    </row>
    <row r="213" spans="7:8" x14ac:dyDescent="0.2">
      <c r="G213" s="99"/>
      <c r="H213" s="99"/>
    </row>
    <row r="214" spans="7:8" x14ac:dyDescent="0.2">
      <c r="G214" s="99"/>
      <c r="H214" s="99"/>
    </row>
    <row r="215" spans="7:8" x14ac:dyDescent="0.2">
      <c r="G215" s="99"/>
      <c r="H215" s="99"/>
    </row>
    <row r="216" spans="7:8" x14ac:dyDescent="0.2">
      <c r="G216" s="99"/>
      <c r="H216" s="99"/>
    </row>
    <row r="217" spans="7:8" x14ac:dyDescent="0.2">
      <c r="G217" s="99"/>
      <c r="H217" s="99"/>
    </row>
    <row r="218" spans="7:8" x14ac:dyDescent="0.2">
      <c r="G218" s="99"/>
      <c r="H218" s="99"/>
    </row>
    <row r="219" spans="7:8" x14ac:dyDescent="0.2">
      <c r="G219" s="99"/>
      <c r="H219" s="99"/>
    </row>
    <row r="220" spans="7:8" x14ac:dyDescent="0.2">
      <c r="G220" s="99"/>
      <c r="H220" s="99"/>
    </row>
    <row r="221" spans="7:8" x14ac:dyDescent="0.2">
      <c r="G221" s="99"/>
      <c r="H221" s="99"/>
    </row>
    <row r="222" spans="7:8" x14ac:dyDescent="0.2">
      <c r="G222" s="99"/>
      <c r="H222" s="99"/>
    </row>
    <row r="223" spans="7:8" x14ac:dyDescent="0.2">
      <c r="G223" s="99"/>
      <c r="H223" s="99"/>
    </row>
    <row r="224" spans="7:8" x14ac:dyDescent="0.2">
      <c r="G224" s="99"/>
      <c r="H224" s="99"/>
    </row>
    <row r="225" spans="7:8" x14ac:dyDescent="0.2">
      <c r="G225" s="99"/>
      <c r="H225" s="99"/>
    </row>
    <row r="226" spans="7:8" x14ac:dyDescent="0.2">
      <c r="G226" s="99"/>
      <c r="H226" s="99"/>
    </row>
    <row r="227" spans="7:8" x14ac:dyDescent="0.2">
      <c r="G227" s="99"/>
      <c r="H227" s="99"/>
    </row>
    <row r="228" spans="7:8" x14ac:dyDescent="0.2">
      <c r="G228" s="99"/>
      <c r="H228" s="99"/>
    </row>
    <row r="229" spans="7:8" x14ac:dyDescent="0.2">
      <c r="G229" s="99"/>
      <c r="H229" s="99"/>
    </row>
    <row r="230" spans="7:8" x14ac:dyDescent="0.2">
      <c r="G230" s="99"/>
      <c r="H230" s="99"/>
    </row>
    <row r="231" spans="7:8" x14ac:dyDescent="0.2">
      <c r="G231" s="99"/>
      <c r="H231" s="99"/>
    </row>
    <row r="232" spans="7:8" x14ac:dyDescent="0.2">
      <c r="G232" s="99"/>
      <c r="H232" s="99"/>
    </row>
    <row r="233" spans="7:8" x14ac:dyDescent="0.2">
      <c r="G233" s="99"/>
      <c r="H233" s="99"/>
    </row>
    <row r="234" spans="7:8" x14ac:dyDescent="0.2">
      <c r="G234" s="99"/>
      <c r="H234" s="99"/>
    </row>
    <row r="235" spans="7:8" x14ac:dyDescent="0.2">
      <c r="G235" s="99"/>
      <c r="H235" s="99"/>
    </row>
    <row r="236" spans="7:8" x14ac:dyDescent="0.2">
      <c r="G236" s="99"/>
      <c r="H236" s="99"/>
    </row>
    <row r="237" spans="7:8" x14ac:dyDescent="0.2">
      <c r="G237" s="99"/>
      <c r="H237" s="99"/>
    </row>
    <row r="238" spans="7:8" x14ac:dyDescent="0.2">
      <c r="G238" s="99"/>
      <c r="H238" s="99"/>
    </row>
    <row r="239" spans="7:8" x14ac:dyDescent="0.2">
      <c r="G239" s="99"/>
      <c r="H239" s="99"/>
    </row>
    <row r="240" spans="7:8" x14ac:dyDescent="0.2">
      <c r="G240" s="99"/>
      <c r="H240" s="99"/>
    </row>
    <row r="241" spans="7:8" x14ac:dyDescent="0.2">
      <c r="G241" s="99"/>
      <c r="H241" s="99"/>
    </row>
    <row r="242" spans="7:8" x14ac:dyDescent="0.2">
      <c r="G242" s="99"/>
      <c r="H242" s="99"/>
    </row>
    <row r="243" spans="7:8" x14ac:dyDescent="0.2">
      <c r="G243" s="99"/>
      <c r="H243" s="99"/>
    </row>
    <row r="244" spans="7:8" x14ac:dyDescent="0.2">
      <c r="G244" s="99"/>
      <c r="H244" s="99"/>
    </row>
    <row r="245" spans="7:8" x14ac:dyDescent="0.2">
      <c r="G245" s="99"/>
      <c r="H245" s="99"/>
    </row>
    <row r="246" spans="7:8" x14ac:dyDescent="0.2">
      <c r="G246" s="99"/>
      <c r="H246" s="99"/>
    </row>
    <row r="247" spans="7:8" x14ac:dyDescent="0.2">
      <c r="G247" s="99"/>
      <c r="H247" s="99"/>
    </row>
    <row r="248" spans="7:8" x14ac:dyDescent="0.2">
      <c r="G248" s="99"/>
      <c r="H248" s="99"/>
    </row>
    <row r="249" spans="7:8" x14ac:dyDescent="0.2">
      <c r="G249" s="99"/>
      <c r="H249" s="99"/>
    </row>
    <row r="250" spans="7:8" x14ac:dyDescent="0.2">
      <c r="G250" s="99"/>
      <c r="H250" s="99"/>
    </row>
    <row r="251" spans="7:8" x14ac:dyDescent="0.2">
      <c r="G251" s="99"/>
      <c r="H251" s="99"/>
    </row>
    <row r="252" spans="7:8" x14ac:dyDescent="0.2">
      <c r="G252" s="99"/>
      <c r="H252" s="99"/>
    </row>
    <row r="253" spans="7:8" x14ac:dyDescent="0.2">
      <c r="G253" s="99"/>
      <c r="H253" s="99"/>
    </row>
    <row r="254" spans="7:8" x14ac:dyDescent="0.2">
      <c r="G254" s="99"/>
      <c r="H254" s="99"/>
    </row>
    <row r="255" spans="7:8" x14ac:dyDescent="0.2">
      <c r="G255" s="99"/>
      <c r="H255" s="99"/>
    </row>
    <row r="256" spans="7:8" x14ac:dyDescent="0.2">
      <c r="G256" s="99"/>
      <c r="H256" s="99"/>
    </row>
    <row r="257" spans="7:8" x14ac:dyDescent="0.2">
      <c r="G257" s="99"/>
      <c r="H257" s="99"/>
    </row>
    <row r="258" spans="7:8" x14ac:dyDescent="0.2">
      <c r="G258" s="99"/>
      <c r="H258" s="99"/>
    </row>
  </sheetData>
  <customSheetViews>
    <customSheetView guid="{81222A41-5C5A-4DC3-B853-5A09E132D066}" showPageBreaks="1">
      <selection activeCell="G25" sqref="G25"/>
      <pageMargins left="0.19685039370078741" right="0.19685039370078741" top="0" bottom="7.874015748031496E-2" header="0.11811023622047245" footer="0.11811023622047245"/>
      <pageSetup paperSize="9" firstPageNumber="82" fitToHeight="0" orientation="portrait" r:id="rId1"/>
      <headerFooter alignWithMargins="0"/>
    </customSheetView>
    <customSheetView guid="{30778448-B592-4525-BA84-082E3FE6F267}" hiddenRows="1" topLeftCell="A52">
      <selection activeCell="M63" sqref="M63"/>
      <pageMargins left="0.19685039370078741" right="0.19685039370078741" top="0" bottom="7.874015748031496E-2" header="0.11811023622047245" footer="0.11811023622047245"/>
      <pageSetup paperSize="9" firstPageNumber="82" fitToHeight="0" orientation="portrait" r:id="rId2"/>
      <headerFooter alignWithMargins="0"/>
    </customSheetView>
    <customSheetView guid="{29832ADE-E753-4B19-A9AD-744B0F1D561C}" showPageBreaks="1" showRuler="0">
      <selection activeCell="A5" sqref="A5:H5"/>
      <pageMargins left="0.19685039370078741" right="0.19685039370078741" top="0" bottom="7.874015748031496E-2" header="0.11811023622047245" footer="0.11811023622047245"/>
      <pageSetup paperSize="9" firstPageNumber="82" fitToHeight="0" orientation="portrait" r:id="rId3"/>
      <headerFooter alignWithMargins="0"/>
    </customSheetView>
    <customSheetView guid="{C9E7C3F5-D873-4B13-B6C1-5028AF66D368}" showPageBreaks="1" showRuler="0">
      <selection activeCell="G4" sqref="G4"/>
      <pageMargins left="1.299212598425197" right="0.98425196850393704" top="0.39370078740157483" bottom="0.27559055118110237" header="0.11811023622047245" footer="0.11811023622047245"/>
      <pageSetup paperSize="9" scale="50" firstPageNumber="82" fitToHeight="0" orientation="portrait" r:id="rId4"/>
      <headerFooter alignWithMargins="0"/>
    </customSheetView>
    <customSheetView guid="{F21A4357-4490-4DC5-AD5F-D74077CDC8A9}" showPageBreaks="1" showRuler="0" topLeftCell="A450">
      <selection activeCell="A465" sqref="A465"/>
      <pageMargins left="1.299212598425197" right="0.98425196850393704" top="0.39370078740157483" bottom="0.27559055118110237" header="0.11811023622047245" footer="0.11811023622047245"/>
      <pageSetup paperSize="9" scale="50" firstPageNumber="82" fitToHeight="0" orientation="portrait" r:id="rId5"/>
      <headerFooter alignWithMargins="0"/>
    </customSheetView>
    <customSheetView guid="{4AFE580B-5859-43EA-97A2-5651E4714E35}" showRuler="0">
      <pane ySplit="9.3925233644859816" topLeftCell="A307" activePane="bottomLeft"/>
      <selection pane="bottomLeft" activeCell="H288" sqref="H288"/>
      <pageMargins left="1.299212598425197" right="0.98425196850393704" top="0.39370078740157483" bottom="0.27559055118110237" header="0.11811023622047245" footer="0.11811023622047245"/>
      <pageSetup paperSize="9" scale="50" firstPageNumber="82" fitToHeight="0" orientation="portrait" r:id="rId6"/>
      <headerFooter alignWithMargins="0"/>
    </customSheetView>
    <customSheetView guid="{6646D18D-37BA-4A1B-B8A1-44C68A7B234E}" showRuler="0" topLeftCell="A4">
      <pane ySplit="6.8691588785046731" topLeftCell="A490" activePane="bottomLeft"/>
      <selection pane="bottomLeft" activeCell="H501" sqref="H501"/>
      <pageMargins left="1.299212598425197" right="0.98425196850393704" top="0.39370078740157483" bottom="0.27559055118110237" header="0.11811023622047245" footer="0.11811023622047245"/>
      <pageSetup paperSize="9" scale="50" firstPageNumber="82" fitToHeight="0" orientation="portrait" r:id="rId7"/>
      <headerFooter alignWithMargins="0"/>
    </customSheetView>
    <customSheetView guid="{F302894A-CF82-456A-A20A-50CE2A9DD3D8}" showRuler="0" topLeftCell="C7">
      <pane ySplit="6.6470588235294121" topLeftCell="A442" activePane="bottomLeft"/>
      <selection pane="bottomLeft" activeCell="C383" sqref="C383"/>
      <pageMargins left="1.299212598425197" right="0.98425196850393704" top="0.39370078740157483" bottom="0.27559055118110237" header="0.11811023622047245" footer="0.11811023622047245"/>
      <pageSetup paperSize="9" scale="50" firstPageNumber="82" fitToHeight="0" orientation="portrait" r:id="rId8"/>
      <headerFooter alignWithMargins="0"/>
    </customSheetView>
    <customSheetView guid="{C438EACF-5C26-4C07-AF85-825F4E7F64F9}">
      <pageMargins left="0.19685039370078741" right="0.19685039370078741" top="0" bottom="7.874015748031496E-2" header="0.11811023622047245" footer="0.11811023622047245"/>
      <pageSetup paperSize="9" firstPageNumber="82" fitToHeight="0" orientation="portrait" r:id="rId9"/>
      <headerFooter alignWithMargins="0"/>
    </customSheetView>
    <customSheetView guid="{955B8D87-1907-4070-A536-35B085D1CA89}" topLeftCell="A88">
      <selection activeCell="I97" sqref="I97"/>
      <pageMargins left="0.19685039370078741" right="0.19685039370078741" top="0" bottom="7.874015748031496E-2" header="0.11811023622047245" footer="0.11811023622047245"/>
      <pageSetup paperSize="9" firstPageNumber="82" fitToHeight="0" orientation="portrait" r:id="rId10"/>
      <headerFooter alignWithMargins="0"/>
    </customSheetView>
  </customSheetViews>
  <mergeCells count="3">
    <mergeCell ref="A5:H5"/>
    <mergeCell ref="A6:H6"/>
    <mergeCell ref="A4:H4"/>
  </mergeCells>
  <phoneticPr fontId="0" type="noConversion"/>
  <pageMargins left="0.19685039370078741" right="0.19685039370078741" top="0" bottom="7.874015748031496E-2" header="0.11811023622047245" footer="0.11811023622047245"/>
  <pageSetup paperSize="9" firstPageNumber="82" fitToHeight="0" orientation="portrait" r:id="rId1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Функцион2014</vt:lpstr>
      <vt:lpstr>Вед2014</vt:lpstr>
    </vt:vector>
  </TitlesOfParts>
  <Company>Департамент финансов ХМАО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Наталья</dc:creator>
  <cp:lastModifiedBy>User</cp:lastModifiedBy>
  <cp:lastPrinted>2014-04-09T11:13:40Z</cp:lastPrinted>
  <dcterms:created xsi:type="dcterms:W3CDTF">2007-09-13T08:10:13Z</dcterms:created>
  <dcterms:modified xsi:type="dcterms:W3CDTF">2014-04-09T11:31:49Z</dcterms:modified>
</cp:coreProperties>
</file>